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heckCompatibility="1" autoCompressPictures="0"/>
  <bookViews>
    <workbookView xWindow="-300" yWindow="2200" windowWidth="44340" windowHeight="25480" tabRatio="500"/>
  </bookViews>
  <sheets>
    <sheet name="officielle" sheetId="1" r:id="rId1"/>
  </sheets>
  <definedNames>
    <definedName name="_xlnm._FilterDatabase" localSheetId="0" hidden="1">officielle!$B$3:$B$59</definedName>
    <definedName name="_xlnm.Print_Titles" localSheetId="0">officielle!$A:$E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T19" i="1" l="1"/>
  <c r="E47" i="1"/>
  <c r="KF45" i="1"/>
  <c r="KG45" i="1"/>
  <c r="KF46" i="1"/>
  <c r="KG46" i="1"/>
  <c r="KF47" i="1"/>
  <c r="KG47" i="1"/>
  <c r="KF48" i="1"/>
  <c r="KG48" i="1"/>
  <c r="KF49" i="1"/>
  <c r="KG49" i="1"/>
  <c r="KF44" i="1"/>
  <c r="KG44" i="1"/>
  <c r="E46" i="1"/>
  <c r="L3" i="1"/>
  <c r="P3" i="1"/>
  <c r="T3" i="1"/>
  <c r="X3" i="1"/>
  <c r="AB3" i="1"/>
  <c r="AG3" i="1"/>
  <c r="AK3" i="1"/>
  <c r="AR3" i="1"/>
  <c r="AY3" i="1"/>
  <c r="BG3" i="1"/>
  <c r="BK3" i="1"/>
  <c r="BO3" i="1"/>
  <c r="BS3" i="1"/>
  <c r="BX3" i="1"/>
  <c r="BY3" i="1"/>
  <c r="BZ3" i="1"/>
  <c r="BZ2" i="1"/>
  <c r="BZ38" i="1"/>
  <c r="BY2" i="1"/>
  <c r="BY38" i="1"/>
  <c r="BY41" i="1"/>
  <c r="BY40" i="1"/>
  <c r="AK2" i="1"/>
  <c r="AK38" i="1"/>
  <c r="AK41" i="1"/>
  <c r="AL3" i="1"/>
  <c r="AL2" i="1"/>
  <c r="AL38" i="1"/>
  <c r="AL41" i="1"/>
  <c r="AM3" i="1"/>
  <c r="AM2" i="1"/>
  <c r="AM38" i="1"/>
  <c r="AM41" i="1"/>
  <c r="AK40" i="1"/>
  <c r="AL40" i="1"/>
  <c r="AN3" i="1"/>
  <c r="AN2" i="1"/>
  <c r="AN38" i="1"/>
  <c r="AM40" i="1"/>
  <c r="KF55" i="1"/>
  <c r="KF56" i="1"/>
  <c r="KF57" i="1"/>
  <c r="KF58" i="1"/>
  <c r="KF54" i="1"/>
  <c r="JT35" i="1"/>
  <c r="JT34" i="1"/>
  <c r="E48" i="1"/>
  <c r="CC3" i="1"/>
  <c r="CG3" i="1"/>
  <c r="CK3" i="1"/>
  <c r="CR3" i="1"/>
  <c r="DA3" i="1"/>
  <c r="DE3" i="1"/>
  <c r="DI3" i="1"/>
  <c r="DM3" i="1"/>
  <c r="DR3" i="1"/>
  <c r="DV3" i="1"/>
  <c r="EC3" i="1"/>
  <c r="EG3" i="1"/>
  <c r="EL3" i="1"/>
  <c r="EP3" i="1"/>
  <c r="ET3" i="1"/>
  <c r="EX3" i="1"/>
  <c r="FC3" i="1"/>
  <c r="FL3" i="1"/>
  <c r="FS3" i="1"/>
  <c r="FW3" i="1"/>
  <c r="GA3" i="1"/>
  <c r="GF3" i="1"/>
  <c r="GL3" i="1"/>
  <c r="GP3" i="1"/>
  <c r="GU3" i="1"/>
  <c r="HB3" i="1"/>
  <c r="HF3" i="1"/>
  <c r="HJ3" i="1"/>
  <c r="HN3" i="1"/>
  <c r="HR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F2" i="1"/>
  <c r="JF38" i="1"/>
  <c r="JF41" i="1"/>
  <c r="JF39" i="1"/>
  <c r="IY2" i="1"/>
  <c r="IY38" i="1"/>
  <c r="IY41" i="1"/>
  <c r="IY39" i="1"/>
  <c r="IR2" i="1"/>
  <c r="IR38" i="1"/>
  <c r="IR41" i="1"/>
  <c r="IR39" i="1"/>
  <c r="IK2" i="1"/>
  <c r="IK38" i="1"/>
  <c r="IK41" i="1"/>
  <c r="IK39" i="1"/>
  <c r="ID2" i="1"/>
  <c r="ID38" i="1"/>
  <c r="ID41" i="1"/>
  <c r="ID39" i="1"/>
  <c r="GL2" i="1"/>
  <c r="GL38" i="1"/>
  <c r="GL41" i="1"/>
  <c r="GL39" i="1"/>
  <c r="GK3" i="1"/>
  <c r="GJ3" i="1"/>
  <c r="GJ2" i="1"/>
  <c r="GJ38" i="1"/>
  <c r="GJ41" i="1"/>
  <c r="GJ39" i="1"/>
  <c r="FS2" i="1"/>
  <c r="FS38" i="1"/>
  <c r="FS41" i="1"/>
  <c r="FS39" i="1"/>
  <c r="FL2" i="1"/>
  <c r="FL38" i="1"/>
  <c r="FL41" i="1"/>
  <c r="FL39" i="1"/>
  <c r="FD3" i="1"/>
  <c r="FE3" i="1"/>
  <c r="FH3" i="1"/>
  <c r="FH2" i="1"/>
  <c r="FH38" i="1"/>
  <c r="FH41" i="1"/>
  <c r="FH39" i="1"/>
  <c r="EC2" i="1"/>
  <c r="EC38" i="1"/>
  <c r="EC41" i="1"/>
  <c r="EC39" i="1"/>
  <c r="DW3" i="1"/>
  <c r="DX3" i="1"/>
  <c r="DX2" i="1"/>
  <c r="DX38" i="1"/>
  <c r="DX41" i="1"/>
  <c r="DX39" i="1"/>
  <c r="DB3" i="1"/>
  <c r="DB2" i="1"/>
  <c r="DB38" i="1"/>
  <c r="DB41" i="1"/>
  <c r="DB39" i="1"/>
  <c r="DA2" i="1"/>
  <c r="DA38" i="1"/>
  <c r="DA41" i="1"/>
  <c r="DA40" i="1"/>
  <c r="DA39" i="1"/>
  <c r="CS3" i="1"/>
  <c r="CS2" i="1"/>
  <c r="CS38" i="1"/>
  <c r="CS41" i="1"/>
  <c r="CS39" i="1"/>
  <c r="CR2" i="1"/>
  <c r="CR38" i="1"/>
  <c r="CR41" i="1"/>
  <c r="CR39" i="1"/>
  <c r="CC2" i="1"/>
  <c r="CC38" i="1"/>
  <c r="CC41" i="1"/>
  <c r="CC39" i="1"/>
  <c r="AY2" i="1"/>
  <c r="AY38" i="1"/>
  <c r="AY41" i="1"/>
  <c r="AY39" i="1"/>
  <c r="AR2" i="1"/>
  <c r="AR38" i="1"/>
  <c r="AR39" i="1"/>
  <c r="AM39" i="1"/>
  <c r="E49" i="1"/>
  <c r="E45" i="1"/>
  <c r="H3" i="1"/>
  <c r="H2" i="1"/>
  <c r="H38" i="1"/>
  <c r="H42" i="1"/>
  <c r="I3" i="1"/>
  <c r="I2" i="1"/>
  <c r="I38" i="1"/>
  <c r="I42" i="1"/>
  <c r="J2" i="1"/>
  <c r="J38" i="1"/>
  <c r="J42" i="1"/>
  <c r="K38" i="1"/>
  <c r="K42" i="1"/>
  <c r="L2" i="1"/>
  <c r="L38" i="1"/>
  <c r="L42" i="1"/>
  <c r="M3" i="1"/>
  <c r="M2" i="1"/>
  <c r="M38" i="1"/>
  <c r="M42" i="1"/>
  <c r="N3" i="1"/>
  <c r="N2" i="1"/>
  <c r="N38" i="1"/>
  <c r="N42" i="1"/>
  <c r="O2" i="1"/>
  <c r="O38" i="1"/>
  <c r="O42" i="1"/>
  <c r="P2" i="1"/>
  <c r="P38" i="1"/>
  <c r="P42" i="1"/>
  <c r="Q3" i="1"/>
  <c r="Q2" i="1"/>
  <c r="Q38" i="1"/>
  <c r="Q42" i="1"/>
  <c r="R3" i="1"/>
  <c r="R2" i="1"/>
  <c r="R38" i="1"/>
  <c r="R42" i="1"/>
  <c r="S2" i="1"/>
  <c r="S38" i="1"/>
  <c r="S42" i="1"/>
  <c r="T2" i="1"/>
  <c r="T38" i="1"/>
  <c r="T42" i="1"/>
  <c r="U3" i="1"/>
  <c r="U2" i="1"/>
  <c r="U38" i="1"/>
  <c r="U42" i="1"/>
  <c r="V3" i="1"/>
  <c r="V2" i="1"/>
  <c r="V38" i="1"/>
  <c r="V42" i="1"/>
  <c r="W2" i="1"/>
  <c r="W38" i="1"/>
  <c r="W42" i="1"/>
  <c r="X2" i="1"/>
  <c r="X38" i="1"/>
  <c r="X42" i="1"/>
  <c r="Y3" i="1"/>
  <c r="Y2" i="1"/>
  <c r="Y38" i="1"/>
  <c r="Y42" i="1"/>
  <c r="Z3" i="1"/>
  <c r="Z2" i="1"/>
  <c r="Z38" i="1"/>
  <c r="Z42" i="1"/>
  <c r="AA2" i="1"/>
  <c r="AA38" i="1"/>
  <c r="AA42" i="1"/>
  <c r="AB2" i="1"/>
  <c r="AB38" i="1"/>
  <c r="AB42" i="1"/>
  <c r="AC3" i="1"/>
  <c r="AC2" i="1"/>
  <c r="AC38" i="1"/>
  <c r="AC42" i="1"/>
  <c r="AD3" i="1"/>
  <c r="AD2" i="1"/>
  <c r="AD38" i="1"/>
  <c r="AD42" i="1"/>
  <c r="AE2" i="1"/>
  <c r="AE38" i="1"/>
  <c r="AE42" i="1"/>
  <c r="AF38" i="1"/>
  <c r="AF42" i="1"/>
  <c r="AG2" i="1"/>
  <c r="AG38" i="1"/>
  <c r="AG42" i="1"/>
  <c r="AH3" i="1"/>
  <c r="AH2" i="1"/>
  <c r="AH38" i="1"/>
  <c r="AH42" i="1"/>
  <c r="AI3" i="1"/>
  <c r="AI2" i="1"/>
  <c r="AI38" i="1"/>
  <c r="AI42" i="1"/>
  <c r="AJ2" i="1"/>
  <c r="AJ38" i="1"/>
  <c r="AJ42" i="1"/>
  <c r="AK42" i="1"/>
  <c r="AL42" i="1"/>
  <c r="AM42" i="1"/>
  <c r="AO3" i="1"/>
  <c r="AO2" i="1"/>
  <c r="AO38" i="1"/>
  <c r="AP3" i="1"/>
  <c r="AP2" i="1"/>
  <c r="AP38" i="1"/>
  <c r="AQ3" i="1"/>
  <c r="AQ2" i="1"/>
  <c r="AQ38" i="1"/>
  <c r="AS3" i="1"/>
  <c r="AS2" i="1"/>
  <c r="AS38" i="1"/>
  <c r="AS42" i="1"/>
  <c r="AT3" i="1"/>
  <c r="AT2" i="1"/>
  <c r="AT38" i="1"/>
  <c r="AT42" i="1"/>
  <c r="AU3" i="1"/>
  <c r="AU2" i="1"/>
  <c r="AU38" i="1"/>
  <c r="AU42" i="1"/>
  <c r="AV3" i="1"/>
  <c r="AV2" i="1"/>
  <c r="AV38" i="1"/>
  <c r="AV42" i="1"/>
  <c r="AW3" i="1"/>
  <c r="AW2" i="1"/>
  <c r="AW38" i="1"/>
  <c r="AW42" i="1"/>
  <c r="AX3" i="1"/>
  <c r="AX2" i="1"/>
  <c r="AX38" i="1"/>
  <c r="AX42" i="1"/>
  <c r="AY42" i="1"/>
  <c r="AZ3" i="1"/>
  <c r="AZ2" i="1"/>
  <c r="AZ38" i="1"/>
  <c r="AZ42" i="1"/>
  <c r="BA3" i="1"/>
  <c r="BA2" i="1"/>
  <c r="BA38" i="1"/>
  <c r="BA42" i="1"/>
  <c r="BB2" i="1"/>
  <c r="BB38" i="1"/>
  <c r="BB42" i="1"/>
  <c r="BC38" i="1"/>
  <c r="BC42" i="1"/>
  <c r="BD3" i="1"/>
  <c r="BD2" i="1"/>
  <c r="BD38" i="1"/>
  <c r="BD42" i="1"/>
  <c r="BE3" i="1"/>
  <c r="BE2" i="1"/>
  <c r="BE38" i="1"/>
  <c r="BE42" i="1"/>
  <c r="BF2" i="1"/>
  <c r="BF38" i="1"/>
  <c r="BF42" i="1"/>
  <c r="BG2" i="1"/>
  <c r="BG38" i="1"/>
  <c r="BG42" i="1"/>
  <c r="BH3" i="1"/>
  <c r="BH2" i="1"/>
  <c r="BH38" i="1"/>
  <c r="BH42" i="1"/>
  <c r="BI3" i="1"/>
  <c r="BI2" i="1"/>
  <c r="BI38" i="1"/>
  <c r="BI42" i="1"/>
  <c r="BJ2" i="1"/>
  <c r="BJ38" i="1"/>
  <c r="BJ42" i="1"/>
  <c r="BK2" i="1"/>
  <c r="BK38" i="1"/>
  <c r="BK42" i="1"/>
  <c r="BL3" i="1"/>
  <c r="BL2" i="1"/>
  <c r="BL38" i="1"/>
  <c r="BL42" i="1"/>
  <c r="BM3" i="1"/>
  <c r="BM2" i="1"/>
  <c r="BM38" i="1"/>
  <c r="BM42" i="1"/>
  <c r="BN2" i="1"/>
  <c r="BN38" i="1"/>
  <c r="BN42" i="1"/>
  <c r="BO2" i="1"/>
  <c r="BO38" i="1"/>
  <c r="BP3" i="1"/>
  <c r="BP2" i="1"/>
  <c r="BP38" i="1"/>
  <c r="BP42" i="1"/>
  <c r="BQ3" i="1"/>
  <c r="BQ2" i="1"/>
  <c r="BQ38" i="1"/>
  <c r="BQ42" i="1"/>
  <c r="BR2" i="1"/>
  <c r="BR38" i="1"/>
  <c r="BR42" i="1"/>
  <c r="BS2" i="1"/>
  <c r="BS38" i="1"/>
  <c r="BT3" i="1"/>
  <c r="BT2" i="1"/>
  <c r="BT38" i="1"/>
  <c r="BT42" i="1"/>
  <c r="BU3" i="1"/>
  <c r="BU2" i="1"/>
  <c r="BU38" i="1"/>
  <c r="BU42" i="1"/>
  <c r="BV2" i="1"/>
  <c r="BV38" i="1"/>
  <c r="BV42" i="1"/>
  <c r="BW38" i="1"/>
  <c r="BW42" i="1"/>
  <c r="BX2" i="1"/>
  <c r="BX38" i="1"/>
  <c r="BX42" i="1"/>
  <c r="BY42" i="1"/>
  <c r="BZ42" i="1"/>
  <c r="CA2" i="1"/>
  <c r="CA38" i="1"/>
  <c r="CA42" i="1"/>
  <c r="BW3" i="1"/>
  <c r="CB3" i="1"/>
  <c r="CB2" i="1"/>
  <c r="CB38" i="1"/>
  <c r="CB42" i="1"/>
  <c r="CC42" i="1"/>
  <c r="CD3" i="1"/>
  <c r="CD2" i="1"/>
  <c r="CD38" i="1"/>
  <c r="CD42" i="1"/>
  <c r="CE3" i="1"/>
  <c r="CE2" i="1"/>
  <c r="CE38" i="1"/>
  <c r="CE42" i="1"/>
  <c r="CF2" i="1"/>
  <c r="CF38" i="1"/>
  <c r="CF42" i="1"/>
  <c r="CG2" i="1"/>
  <c r="CG38" i="1"/>
  <c r="CG42" i="1"/>
  <c r="CH3" i="1"/>
  <c r="CH2" i="1"/>
  <c r="CH38" i="1"/>
  <c r="CH42" i="1"/>
  <c r="CI3" i="1"/>
  <c r="CI2" i="1"/>
  <c r="CI38" i="1"/>
  <c r="CI42" i="1"/>
  <c r="CJ2" i="1"/>
  <c r="CJ38" i="1"/>
  <c r="CJ42" i="1"/>
  <c r="CK2" i="1"/>
  <c r="CK38" i="1"/>
  <c r="CK42" i="1"/>
  <c r="CL3" i="1"/>
  <c r="CL2" i="1"/>
  <c r="CL38" i="1"/>
  <c r="CL42" i="1"/>
  <c r="CM3" i="1"/>
  <c r="CM2" i="1"/>
  <c r="CM38" i="1"/>
  <c r="CM42" i="1"/>
  <c r="CN3" i="1"/>
  <c r="CN2" i="1"/>
  <c r="CN38" i="1"/>
  <c r="CN42" i="1"/>
  <c r="CO3" i="1"/>
  <c r="CO2" i="1"/>
  <c r="CO38" i="1"/>
  <c r="CO42" i="1"/>
  <c r="CP3" i="1"/>
  <c r="CP2" i="1"/>
  <c r="CP38" i="1"/>
  <c r="CP42" i="1"/>
  <c r="CQ3" i="1"/>
  <c r="CQ2" i="1"/>
  <c r="CQ38" i="1"/>
  <c r="CQ42" i="1"/>
  <c r="CR42" i="1"/>
  <c r="CS42" i="1"/>
  <c r="CT3" i="1"/>
  <c r="CT2" i="1"/>
  <c r="CT38" i="1"/>
  <c r="CT42" i="1"/>
  <c r="CU2" i="1"/>
  <c r="CU38" i="1"/>
  <c r="CU42" i="1"/>
  <c r="CV38" i="1"/>
  <c r="CV42" i="1"/>
  <c r="CW3" i="1"/>
  <c r="CW2" i="1"/>
  <c r="CW38" i="1"/>
  <c r="CW42" i="1"/>
  <c r="CX3" i="1"/>
  <c r="CX2" i="1"/>
  <c r="CX38" i="1"/>
  <c r="CX42" i="1"/>
  <c r="CY3" i="1"/>
  <c r="CY2" i="1"/>
  <c r="CY38" i="1"/>
  <c r="CY42" i="1"/>
  <c r="CZ3" i="1"/>
  <c r="CZ2" i="1"/>
  <c r="CZ38" i="1"/>
  <c r="CZ42" i="1"/>
  <c r="DA42" i="1"/>
  <c r="DB42" i="1"/>
  <c r="DC3" i="1"/>
  <c r="DC2" i="1"/>
  <c r="DC38" i="1"/>
  <c r="DC42" i="1"/>
  <c r="DD2" i="1"/>
  <c r="DD38" i="1"/>
  <c r="DD42" i="1"/>
  <c r="DE2" i="1"/>
  <c r="DE38" i="1"/>
  <c r="DE42" i="1"/>
  <c r="DF3" i="1"/>
  <c r="DF2" i="1"/>
  <c r="DF38" i="1"/>
  <c r="DF42" i="1"/>
  <c r="DG3" i="1"/>
  <c r="DG2" i="1"/>
  <c r="DG38" i="1"/>
  <c r="DG42" i="1"/>
  <c r="DH2" i="1"/>
  <c r="DH38" i="1"/>
  <c r="DH42" i="1"/>
  <c r="DI2" i="1"/>
  <c r="DI38" i="1"/>
  <c r="DI42" i="1"/>
  <c r="DJ3" i="1"/>
  <c r="DJ2" i="1"/>
  <c r="DJ38" i="1"/>
  <c r="DJ42" i="1"/>
  <c r="DK3" i="1"/>
  <c r="DK2" i="1"/>
  <c r="DK38" i="1"/>
  <c r="DK42" i="1"/>
  <c r="DL2" i="1"/>
  <c r="DL38" i="1"/>
  <c r="DL42" i="1"/>
  <c r="DM2" i="1"/>
  <c r="DM38" i="1"/>
  <c r="DM42" i="1"/>
  <c r="DN3" i="1"/>
  <c r="DN2" i="1"/>
  <c r="DN38" i="1"/>
  <c r="DN42" i="1"/>
  <c r="DO3" i="1"/>
  <c r="DO2" i="1"/>
  <c r="DO38" i="1"/>
  <c r="DO42" i="1"/>
  <c r="DP2" i="1"/>
  <c r="DP38" i="1"/>
  <c r="DP42" i="1"/>
  <c r="DQ38" i="1"/>
  <c r="DQ42" i="1"/>
  <c r="DR2" i="1"/>
  <c r="DR38" i="1"/>
  <c r="DR42" i="1"/>
  <c r="DS3" i="1"/>
  <c r="DS2" i="1"/>
  <c r="DS38" i="1"/>
  <c r="DS42" i="1"/>
  <c r="DT3" i="1"/>
  <c r="DT2" i="1"/>
  <c r="DT38" i="1"/>
  <c r="DT42" i="1"/>
  <c r="DU2" i="1"/>
  <c r="DU38" i="1"/>
  <c r="DU42" i="1"/>
  <c r="DV2" i="1"/>
  <c r="DV38" i="1"/>
  <c r="DV42" i="1"/>
  <c r="DW2" i="1"/>
  <c r="DW38" i="1"/>
  <c r="DW42" i="1"/>
  <c r="DX42" i="1"/>
  <c r="DY3" i="1"/>
  <c r="DY2" i="1"/>
  <c r="DY38" i="1"/>
  <c r="DY42" i="1"/>
  <c r="DZ3" i="1"/>
  <c r="DZ2" i="1"/>
  <c r="DZ38" i="1"/>
  <c r="DZ42" i="1"/>
  <c r="EA3" i="1"/>
  <c r="EA2" i="1"/>
  <c r="EA38" i="1"/>
  <c r="EA42" i="1"/>
  <c r="EB3" i="1"/>
  <c r="EB2" i="1"/>
  <c r="EB38" i="1"/>
  <c r="EB42" i="1"/>
  <c r="EC42" i="1"/>
  <c r="ED3" i="1"/>
  <c r="ED2" i="1"/>
  <c r="ED38" i="1"/>
  <c r="ED42" i="1"/>
  <c r="EE3" i="1"/>
  <c r="EE2" i="1"/>
  <c r="EE38" i="1"/>
  <c r="EE42" i="1"/>
  <c r="EF2" i="1"/>
  <c r="EF38" i="1"/>
  <c r="EF42" i="1"/>
  <c r="EG2" i="1"/>
  <c r="EG38" i="1"/>
  <c r="EG42" i="1"/>
  <c r="EH3" i="1"/>
  <c r="EH2" i="1"/>
  <c r="EH38" i="1"/>
  <c r="EH42" i="1"/>
  <c r="EI3" i="1"/>
  <c r="EI2" i="1"/>
  <c r="EI38" i="1"/>
  <c r="EI42" i="1"/>
  <c r="EJ2" i="1"/>
  <c r="EJ38" i="1"/>
  <c r="EJ42" i="1"/>
  <c r="EK38" i="1"/>
  <c r="EK42" i="1"/>
  <c r="EL2" i="1"/>
  <c r="EL38" i="1"/>
  <c r="EL42" i="1"/>
  <c r="EM3" i="1"/>
  <c r="EM2" i="1"/>
  <c r="EM38" i="1"/>
  <c r="EM42" i="1"/>
  <c r="EN3" i="1"/>
  <c r="EN2" i="1"/>
  <c r="EN38" i="1"/>
  <c r="EN42" i="1"/>
  <c r="EO2" i="1"/>
  <c r="EO38" i="1"/>
  <c r="EO42" i="1"/>
  <c r="EP2" i="1"/>
  <c r="EP38" i="1"/>
  <c r="EP42" i="1"/>
  <c r="EQ3" i="1"/>
  <c r="EQ2" i="1"/>
  <c r="EQ38" i="1"/>
  <c r="EQ42" i="1"/>
  <c r="ER3" i="1"/>
  <c r="ER2" i="1"/>
  <c r="ER38" i="1"/>
  <c r="ER42" i="1"/>
  <c r="ES2" i="1"/>
  <c r="ES38" i="1"/>
  <c r="ES42" i="1"/>
  <c r="ET2" i="1"/>
  <c r="ET38" i="1"/>
  <c r="ET42" i="1"/>
  <c r="EU3" i="1"/>
  <c r="EU2" i="1"/>
  <c r="EU38" i="1"/>
  <c r="EU42" i="1"/>
  <c r="EV3" i="1"/>
  <c r="EV2" i="1"/>
  <c r="EV38" i="1"/>
  <c r="EV42" i="1"/>
  <c r="EW2" i="1"/>
  <c r="EW38" i="1"/>
  <c r="EW42" i="1"/>
  <c r="EX2" i="1"/>
  <c r="EX38" i="1"/>
  <c r="EX42" i="1"/>
  <c r="EY3" i="1"/>
  <c r="EY2" i="1"/>
  <c r="EY38" i="1"/>
  <c r="EY42" i="1"/>
  <c r="EZ3" i="1"/>
  <c r="EZ2" i="1"/>
  <c r="EZ38" i="1"/>
  <c r="EZ42" i="1"/>
  <c r="FA2" i="1"/>
  <c r="FA38" i="1"/>
  <c r="FA42" i="1"/>
  <c r="FB3" i="1"/>
  <c r="FB2" i="1"/>
  <c r="FB38" i="1"/>
  <c r="FB42" i="1"/>
  <c r="FC2" i="1"/>
  <c r="FC38" i="1"/>
  <c r="FC42" i="1"/>
  <c r="FD2" i="1"/>
  <c r="FD38" i="1"/>
  <c r="FD42" i="1"/>
  <c r="FE2" i="1"/>
  <c r="FE38" i="1"/>
  <c r="FE42" i="1"/>
  <c r="FF2" i="1"/>
  <c r="FF38" i="1"/>
  <c r="FF42" i="1"/>
  <c r="FG38" i="1"/>
  <c r="FG42" i="1"/>
  <c r="FH42" i="1"/>
  <c r="FI3" i="1"/>
  <c r="FI2" i="1"/>
  <c r="FI38" i="1"/>
  <c r="FI42" i="1"/>
  <c r="FJ3" i="1"/>
  <c r="FJ2" i="1"/>
  <c r="FJ38" i="1"/>
  <c r="FJ42" i="1"/>
  <c r="FK3" i="1"/>
  <c r="FK2" i="1"/>
  <c r="FK38" i="1"/>
  <c r="FK42" i="1"/>
  <c r="FL42" i="1"/>
  <c r="FM3" i="1"/>
  <c r="FM2" i="1"/>
  <c r="FM38" i="1"/>
  <c r="FM42" i="1"/>
  <c r="FN3" i="1"/>
  <c r="FN2" i="1"/>
  <c r="FN38" i="1"/>
  <c r="FN42" i="1"/>
  <c r="FO3" i="1"/>
  <c r="FO2" i="1"/>
  <c r="FO38" i="1"/>
  <c r="FO42" i="1"/>
  <c r="FP3" i="1"/>
  <c r="FP2" i="1"/>
  <c r="FP38" i="1"/>
  <c r="FP42" i="1"/>
  <c r="FQ3" i="1"/>
  <c r="FQ2" i="1"/>
  <c r="FQ38" i="1"/>
  <c r="FQ42" i="1"/>
  <c r="FR3" i="1"/>
  <c r="FR2" i="1"/>
  <c r="FR38" i="1"/>
  <c r="FR42" i="1"/>
  <c r="FS42" i="1"/>
  <c r="FT3" i="1"/>
  <c r="FT2" i="1"/>
  <c r="FT38" i="1"/>
  <c r="FT42" i="1"/>
  <c r="FU3" i="1"/>
  <c r="FU2" i="1"/>
  <c r="FU38" i="1"/>
  <c r="FU42" i="1"/>
  <c r="FV2" i="1"/>
  <c r="FV38" i="1"/>
  <c r="FV42" i="1"/>
  <c r="FW2" i="1"/>
  <c r="FW38" i="1"/>
  <c r="FW42" i="1"/>
  <c r="FX3" i="1"/>
  <c r="FX2" i="1"/>
  <c r="FX38" i="1"/>
  <c r="FX42" i="1"/>
  <c r="FY3" i="1"/>
  <c r="FY2" i="1"/>
  <c r="FY38" i="1"/>
  <c r="FY42" i="1"/>
  <c r="FZ2" i="1"/>
  <c r="FZ38" i="1"/>
  <c r="FZ42" i="1"/>
  <c r="GA2" i="1"/>
  <c r="GA38" i="1"/>
  <c r="GA42" i="1"/>
  <c r="GB3" i="1"/>
  <c r="GB2" i="1"/>
  <c r="GB38" i="1"/>
  <c r="GB42" i="1"/>
  <c r="GC3" i="1"/>
  <c r="GC2" i="1"/>
  <c r="GC38" i="1"/>
  <c r="GC42" i="1"/>
  <c r="GD2" i="1"/>
  <c r="GD38" i="1"/>
  <c r="GD42" i="1"/>
  <c r="GE38" i="1"/>
  <c r="GE42" i="1"/>
  <c r="GF2" i="1"/>
  <c r="GF38" i="1"/>
  <c r="GF42" i="1"/>
  <c r="GG3" i="1"/>
  <c r="GG2" i="1"/>
  <c r="GG38" i="1"/>
  <c r="GG42" i="1"/>
  <c r="GH3" i="1"/>
  <c r="GH2" i="1"/>
  <c r="GH38" i="1"/>
  <c r="GH42" i="1"/>
  <c r="GI2" i="1"/>
  <c r="GI38" i="1"/>
  <c r="GI42" i="1"/>
  <c r="GJ42" i="1"/>
  <c r="GK2" i="1"/>
  <c r="GK38" i="1"/>
  <c r="GK42" i="1"/>
  <c r="GL42" i="1"/>
  <c r="GM3" i="1"/>
  <c r="GM2" i="1"/>
  <c r="GM38" i="1"/>
  <c r="GM42" i="1"/>
  <c r="GN3" i="1"/>
  <c r="GN2" i="1"/>
  <c r="GN38" i="1"/>
  <c r="GN42" i="1"/>
  <c r="GO2" i="1"/>
  <c r="GO38" i="1"/>
  <c r="GO42" i="1"/>
  <c r="GP2" i="1"/>
  <c r="GP38" i="1"/>
  <c r="GP42" i="1"/>
  <c r="GQ3" i="1"/>
  <c r="GQ2" i="1"/>
  <c r="GQ38" i="1"/>
  <c r="GQ42" i="1"/>
  <c r="GR3" i="1"/>
  <c r="GR2" i="1"/>
  <c r="GR38" i="1"/>
  <c r="GR42" i="1"/>
  <c r="GS3" i="1"/>
  <c r="GS2" i="1"/>
  <c r="GS38" i="1"/>
  <c r="GS42" i="1"/>
  <c r="GT2" i="1"/>
  <c r="GT38" i="1"/>
  <c r="GT42" i="1"/>
  <c r="GU2" i="1"/>
  <c r="GU38" i="1"/>
  <c r="GU42" i="1"/>
  <c r="GV3" i="1"/>
  <c r="GV2" i="1"/>
  <c r="GV38" i="1"/>
  <c r="GV42" i="1"/>
  <c r="GW3" i="1"/>
  <c r="GW2" i="1"/>
  <c r="GW38" i="1"/>
  <c r="GW42" i="1"/>
  <c r="GX2" i="1"/>
  <c r="GX38" i="1"/>
  <c r="GX42" i="1"/>
  <c r="GY38" i="1"/>
  <c r="GY42" i="1"/>
  <c r="HA3" i="1"/>
  <c r="GZ3" i="1"/>
  <c r="GZ2" i="1"/>
  <c r="GZ38" i="1"/>
  <c r="GZ42" i="1"/>
  <c r="HA2" i="1"/>
  <c r="HA38" i="1"/>
  <c r="HA42" i="1"/>
  <c r="HB2" i="1"/>
  <c r="HB38" i="1"/>
  <c r="HB42" i="1"/>
  <c r="HC3" i="1"/>
  <c r="HC2" i="1"/>
  <c r="HC38" i="1"/>
  <c r="HC42" i="1"/>
  <c r="HD3" i="1"/>
  <c r="HD2" i="1"/>
  <c r="HD38" i="1"/>
  <c r="HD42" i="1"/>
  <c r="HE2" i="1"/>
  <c r="HE38" i="1"/>
  <c r="HE42" i="1"/>
  <c r="HF2" i="1"/>
  <c r="HF38" i="1"/>
  <c r="HF42" i="1"/>
  <c r="HG3" i="1"/>
  <c r="HG2" i="1"/>
  <c r="HG38" i="1"/>
  <c r="HG42" i="1"/>
  <c r="HH3" i="1"/>
  <c r="HH2" i="1"/>
  <c r="HH38" i="1"/>
  <c r="HH42" i="1"/>
  <c r="HI2" i="1"/>
  <c r="HI38" i="1"/>
  <c r="HI42" i="1"/>
  <c r="HJ2" i="1"/>
  <c r="HJ38" i="1"/>
  <c r="HJ42" i="1"/>
  <c r="HK3" i="1"/>
  <c r="HK2" i="1"/>
  <c r="HK38" i="1"/>
  <c r="HK42" i="1"/>
  <c r="HL3" i="1"/>
  <c r="HL2" i="1"/>
  <c r="HL38" i="1"/>
  <c r="HL42" i="1"/>
  <c r="HM2" i="1"/>
  <c r="HM38" i="1"/>
  <c r="HM42" i="1"/>
  <c r="HN2" i="1"/>
  <c r="HN38" i="1"/>
  <c r="HN42" i="1"/>
  <c r="HO3" i="1"/>
  <c r="HO2" i="1"/>
  <c r="HO38" i="1"/>
  <c r="HO42" i="1"/>
  <c r="HP3" i="1"/>
  <c r="HP2" i="1"/>
  <c r="HP38" i="1"/>
  <c r="HP42" i="1"/>
  <c r="HQ2" i="1"/>
  <c r="HQ38" i="1"/>
  <c r="HQ42" i="1"/>
  <c r="HR2" i="1"/>
  <c r="HR38" i="1"/>
  <c r="HR42" i="1"/>
  <c r="HS3" i="1"/>
  <c r="HS2" i="1"/>
  <c r="HS38" i="1"/>
  <c r="HS42" i="1"/>
  <c r="HT3" i="1"/>
  <c r="HT2" i="1"/>
  <c r="HT38" i="1"/>
  <c r="HT42" i="1"/>
  <c r="HU2" i="1"/>
  <c r="HU38" i="1"/>
  <c r="HU42" i="1"/>
  <c r="HV38" i="1"/>
  <c r="HV42" i="1"/>
  <c r="HW2" i="1"/>
  <c r="HW38" i="1"/>
  <c r="HW42" i="1"/>
  <c r="HX2" i="1"/>
  <c r="HX38" i="1"/>
  <c r="HX42" i="1"/>
  <c r="HY2" i="1"/>
  <c r="HY38" i="1"/>
  <c r="HY42" i="1"/>
  <c r="HZ2" i="1"/>
  <c r="HZ38" i="1"/>
  <c r="HZ42" i="1"/>
  <c r="IA2" i="1"/>
  <c r="IA38" i="1"/>
  <c r="IA42" i="1"/>
  <c r="IB2" i="1"/>
  <c r="IB38" i="1"/>
  <c r="IB42" i="1"/>
  <c r="IC2" i="1"/>
  <c r="IC38" i="1"/>
  <c r="IC42" i="1"/>
  <c r="ID42" i="1"/>
  <c r="IE2" i="1"/>
  <c r="IE38" i="1"/>
  <c r="IE42" i="1"/>
  <c r="IF2" i="1"/>
  <c r="IF38" i="1"/>
  <c r="IF42" i="1"/>
  <c r="IG2" i="1"/>
  <c r="IG38" i="1"/>
  <c r="IG42" i="1"/>
  <c r="IH2" i="1"/>
  <c r="IH38" i="1"/>
  <c r="IH42" i="1"/>
  <c r="II2" i="1"/>
  <c r="II38" i="1"/>
  <c r="II42" i="1"/>
  <c r="IJ2" i="1"/>
  <c r="IJ38" i="1"/>
  <c r="IJ42" i="1"/>
  <c r="IK42" i="1"/>
  <c r="IL2" i="1"/>
  <c r="IL38" i="1"/>
  <c r="IL42" i="1"/>
  <c r="IM2" i="1"/>
  <c r="IM38" i="1"/>
  <c r="IM42" i="1"/>
  <c r="IN2" i="1"/>
  <c r="IN38" i="1"/>
  <c r="IN42" i="1"/>
  <c r="IO2" i="1"/>
  <c r="IO38" i="1"/>
  <c r="IO42" i="1"/>
  <c r="IP2" i="1"/>
  <c r="IP38" i="1"/>
  <c r="IP42" i="1"/>
  <c r="IQ2" i="1"/>
  <c r="IQ38" i="1"/>
  <c r="IQ42" i="1"/>
  <c r="IR42" i="1"/>
  <c r="IS2" i="1"/>
  <c r="IS38" i="1"/>
  <c r="IS42" i="1"/>
  <c r="IT2" i="1"/>
  <c r="IT38" i="1"/>
  <c r="IT42" i="1"/>
  <c r="IU2" i="1"/>
  <c r="IU38" i="1"/>
  <c r="IV2" i="1"/>
  <c r="IV38" i="1"/>
  <c r="IV42" i="1"/>
  <c r="IW2" i="1"/>
  <c r="IW38" i="1"/>
  <c r="IX2" i="1"/>
  <c r="IX38" i="1"/>
  <c r="IZ2" i="1"/>
  <c r="IZ38" i="1"/>
  <c r="IZ42" i="1"/>
  <c r="JA2" i="1"/>
  <c r="JA38" i="1"/>
  <c r="JA42" i="1"/>
  <c r="JB2" i="1"/>
  <c r="JB38" i="1"/>
  <c r="JC2" i="1"/>
  <c r="JC38" i="1"/>
  <c r="JC42" i="1"/>
  <c r="JD2" i="1"/>
  <c r="JD38" i="1"/>
  <c r="JD42" i="1"/>
  <c r="JE2" i="1"/>
  <c r="JE38" i="1"/>
  <c r="JE42" i="1"/>
  <c r="JG3" i="1"/>
  <c r="JG2" i="1"/>
  <c r="JG38" i="1"/>
  <c r="JG42" i="1"/>
  <c r="JH3" i="1"/>
  <c r="JH2" i="1"/>
  <c r="JH38" i="1"/>
  <c r="JH42" i="1"/>
  <c r="JI3" i="1"/>
  <c r="JI2" i="1"/>
  <c r="JI38" i="1"/>
  <c r="JI42" i="1"/>
  <c r="JJ3" i="1"/>
  <c r="JJ2" i="1"/>
  <c r="JJ38" i="1"/>
  <c r="JJ42" i="1"/>
  <c r="JK3" i="1"/>
  <c r="JK2" i="1"/>
  <c r="JK38" i="1"/>
  <c r="JK42" i="1"/>
  <c r="JL3" i="1"/>
  <c r="JL2" i="1"/>
  <c r="JL38" i="1"/>
  <c r="JL42" i="1"/>
  <c r="JM3" i="1"/>
  <c r="JM2" i="1"/>
  <c r="JM38" i="1"/>
  <c r="JM42" i="1"/>
  <c r="JN3" i="1"/>
  <c r="JN2" i="1"/>
  <c r="JN38" i="1"/>
  <c r="JN42" i="1"/>
  <c r="JO3" i="1"/>
  <c r="JO2" i="1"/>
  <c r="JO38" i="1"/>
  <c r="JO42" i="1"/>
  <c r="JP3" i="1"/>
  <c r="JP2" i="1"/>
  <c r="JP38" i="1"/>
  <c r="JP42" i="1"/>
  <c r="JQ3" i="1"/>
  <c r="JQ2" i="1"/>
  <c r="JQ38" i="1"/>
  <c r="JQ42" i="1"/>
  <c r="JR3" i="1"/>
  <c r="JR2" i="1"/>
  <c r="JR38" i="1"/>
  <c r="JR42" i="1"/>
  <c r="G2" i="1"/>
  <c r="G38" i="1"/>
  <c r="G42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S41" i="1"/>
  <c r="AT41" i="1"/>
  <c r="AU41" i="1"/>
  <c r="AV41" i="1"/>
  <c r="AW41" i="1"/>
  <c r="AX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Z41" i="1"/>
  <c r="CA41" i="1"/>
  <c r="CB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T41" i="1"/>
  <c r="CU41" i="1"/>
  <c r="CV41" i="1"/>
  <c r="CW41" i="1"/>
  <c r="CX41" i="1"/>
  <c r="CY41" i="1"/>
  <c r="CZ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Y41" i="1"/>
  <c r="DZ41" i="1"/>
  <c r="EA41" i="1"/>
  <c r="EB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I41" i="1"/>
  <c r="FJ41" i="1"/>
  <c r="FK41" i="1"/>
  <c r="FM41" i="1"/>
  <c r="FN41" i="1"/>
  <c r="FO41" i="1"/>
  <c r="FP41" i="1"/>
  <c r="FQ41" i="1"/>
  <c r="FR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K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E41" i="1"/>
  <c r="IF41" i="1"/>
  <c r="IG41" i="1"/>
  <c r="IH41" i="1"/>
  <c r="II41" i="1"/>
  <c r="IJ41" i="1"/>
  <c r="IL41" i="1"/>
  <c r="IM41" i="1"/>
  <c r="IN41" i="1"/>
  <c r="IO41" i="1"/>
  <c r="IP41" i="1"/>
  <c r="IQ41" i="1"/>
  <c r="IS41" i="1"/>
  <c r="IT41" i="1"/>
  <c r="IU41" i="1"/>
  <c r="IV41" i="1"/>
  <c r="IW41" i="1"/>
  <c r="IX41" i="1"/>
  <c r="IZ41" i="1"/>
  <c r="JA41" i="1"/>
  <c r="JB41" i="1"/>
  <c r="JC41" i="1"/>
  <c r="JD41" i="1"/>
  <c r="JE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G41" i="1"/>
  <c r="IV40" i="1"/>
  <c r="JT21" i="1"/>
  <c r="JT22" i="1"/>
  <c r="JT23" i="1"/>
  <c r="JT24" i="1"/>
  <c r="JT25" i="1"/>
  <c r="JT5" i="1"/>
  <c r="JT6" i="1"/>
  <c r="JT7" i="1"/>
  <c r="JT8" i="1"/>
  <c r="JT9" i="1"/>
  <c r="JT10" i="1"/>
  <c r="JT11" i="1"/>
  <c r="JT12" i="1"/>
  <c r="JT13" i="1"/>
  <c r="JT14" i="1"/>
  <c r="JT15" i="1"/>
  <c r="JT16" i="1"/>
  <c r="JT17" i="1"/>
  <c r="JT18" i="1"/>
  <c r="JT20" i="1"/>
  <c r="JT26" i="1"/>
  <c r="JT27" i="1"/>
  <c r="JT28" i="1"/>
  <c r="JT29" i="1"/>
  <c r="JT30" i="1"/>
  <c r="JT31" i="1"/>
  <c r="JT32" i="1"/>
  <c r="JT33" i="1"/>
  <c r="JT36" i="1"/>
  <c r="JT37" i="1"/>
  <c r="JT4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N39" i="1"/>
  <c r="AO39" i="1"/>
  <c r="AP39" i="1"/>
  <c r="AQ39" i="1"/>
  <c r="AS39" i="1"/>
  <c r="AT39" i="1"/>
  <c r="AU39" i="1"/>
  <c r="AV39" i="1"/>
  <c r="AW39" i="1"/>
  <c r="AX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T39" i="1"/>
  <c r="CU39" i="1"/>
  <c r="CV39" i="1"/>
  <c r="CW39" i="1"/>
  <c r="CX39" i="1"/>
  <c r="CY39" i="1"/>
  <c r="CZ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Y39" i="1"/>
  <c r="DZ39" i="1"/>
  <c r="EA39" i="1"/>
  <c r="EB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I39" i="1"/>
  <c r="FJ39" i="1"/>
  <c r="FK39" i="1"/>
  <c r="FM39" i="1"/>
  <c r="FN39" i="1"/>
  <c r="FO39" i="1"/>
  <c r="FP39" i="1"/>
  <c r="FQ39" i="1"/>
  <c r="FR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K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HT39" i="1"/>
  <c r="HU39" i="1"/>
  <c r="HV39" i="1"/>
  <c r="HW39" i="1"/>
  <c r="HX39" i="1"/>
  <c r="HY39" i="1"/>
  <c r="HZ39" i="1"/>
  <c r="IA39" i="1"/>
  <c r="IB39" i="1"/>
  <c r="IC39" i="1"/>
  <c r="IE39" i="1"/>
  <c r="IF39" i="1"/>
  <c r="IG39" i="1"/>
  <c r="IH39" i="1"/>
  <c r="II39" i="1"/>
  <c r="IJ39" i="1"/>
  <c r="IL39" i="1"/>
  <c r="IM39" i="1"/>
  <c r="IN39" i="1"/>
  <c r="IO39" i="1"/>
  <c r="IP39" i="1"/>
  <c r="IQ39" i="1"/>
  <c r="IS39" i="1"/>
  <c r="IT39" i="1"/>
  <c r="IU39" i="1"/>
  <c r="IV39" i="1"/>
  <c r="IW39" i="1"/>
  <c r="IX39" i="1"/>
  <c r="IZ39" i="1"/>
  <c r="JA39" i="1"/>
  <c r="JB39" i="1"/>
  <c r="JC39" i="1"/>
  <c r="JD39" i="1"/>
  <c r="JE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AA40" i="1"/>
  <c r="AB40" i="1"/>
  <c r="AC40" i="1"/>
  <c r="AD40" i="1"/>
  <c r="AE40" i="1"/>
  <c r="AF40" i="1"/>
  <c r="AG40" i="1"/>
  <c r="AH40" i="1"/>
  <c r="AI40" i="1"/>
  <c r="AJ40" i="1"/>
  <c r="AN40" i="1"/>
  <c r="AO40" i="1"/>
  <c r="AP40" i="1"/>
  <c r="AQ40" i="1"/>
  <c r="AU40" i="1"/>
  <c r="AV40" i="1"/>
  <c r="AW40" i="1"/>
  <c r="AX40" i="1"/>
  <c r="AZ40" i="1"/>
  <c r="BA40" i="1"/>
  <c r="BB40" i="1"/>
  <c r="BC40" i="1"/>
  <c r="BD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M40" i="1"/>
  <c r="FN40" i="1"/>
  <c r="FO40" i="1"/>
  <c r="FP40" i="1"/>
  <c r="FQ40" i="1"/>
  <c r="FR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E40" i="1"/>
  <c r="IF40" i="1"/>
  <c r="IG40" i="1"/>
  <c r="IH40" i="1"/>
  <c r="II40" i="1"/>
  <c r="IJ40" i="1"/>
  <c r="IL40" i="1"/>
  <c r="IM40" i="1"/>
  <c r="IN40" i="1"/>
  <c r="IO40" i="1"/>
  <c r="IP40" i="1"/>
  <c r="IQ40" i="1"/>
  <c r="IS40" i="1"/>
  <c r="IT40" i="1"/>
  <c r="IU40" i="1"/>
  <c r="IW40" i="1"/>
  <c r="IX40" i="1"/>
  <c r="IZ40" i="1"/>
  <c r="JA40" i="1"/>
  <c r="JB40" i="1"/>
  <c r="JC40" i="1"/>
  <c r="JD40" i="1"/>
  <c r="JE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G39" i="1"/>
  <c r="E44" i="1"/>
  <c r="L43" i="1"/>
  <c r="P43" i="1"/>
  <c r="T43" i="1"/>
  <c r="X43" i="1"/>
  <c r="AB43" i="1"/>
  <c r="AG43" i="1"/>
  <c r="AK43" i="1"/>
  <c r="AR43" i="1"/>
  <c r="AY43" i="1"/>
  <c r="BG43" i="1"/>
  <c r="BK43" i="1"/>
  <c r="BO43" i="1"/>
  <c r="BS43" i="1"/>
  <c r="BX43" i="1"/>
  <c r="CC43" i="1"/>
  <c r="CG43" i="1"/>
  <c r="CK43" i="1"/>
  <c r="CR43" i="1"/>
  <c r="DA43" i="1"/>
  <c r="DE43" i="1"/>
  <c r="DI43" i="1"/>
  <c r="DM43" i="1"/>
  <c r="DR43" i="1"/>
  <c r="DV43" i="1"/>
  <c r="EC43" i="1"/>
  <c r="EG43" i="1"/>
  <c r="EL43" i="1"/>
  <c r="EP43" i="1"/>
  <c r="ET43" i="1"/>
  <c r="EX43" i="1"/>
  <c r="FC43" i="1"/>
  <c r="FL43" i="1"/>
  <c r="FS43" i="1"/>
  <c r="FW43" i="1"/>
  <c r="GA43" i="1"/>
  <c r="GF43" i="1"/>
  <c r="GL43" i="1"/>
  <c r="GP43" i="1"/>
  <c r="GU43" i="1"/>
  <c r="HB43" i="1"/>
  <c r="HF43" i="1"/>
  <c r="HJ43" i="1"/>
  <c r="HN43" i="1"/>
  <c r="HR43" i="1"/>
  <c r="HW43" i="1"/>
  <c r="HX43" i="1"/>
  <c r="HY43" i="1"/>
  <c r="HZ43" i="1"/>
  <c r="IA43" i="1"/>
  <c r="IB43" i="1"/>
  <c r="IC43" i="1"/>
  <c r="ID43" i="1"/>
  <c r="IE43" i="1"/>
  <c r="IF43" i="1"/>
  <c r="IG43" i="1"/>
  <c r="IH43" i="1"/>
  <c r="II43" i="1"/>
  <c r="IJ43" i="1"/>
  <c r="IK43" i="1"/>
  <c r="IL43" i="1"/>
  <c r="IM43" i="1"/>
  <c r="IN43" i="1"/>
  <c r="IO43" i="1"/>
  <c r="IP43" i="1"/>
  <c r="IQ43" i="1"/>
  <c r="IR43" i="1"/>
  <c r="IS43" i="1"/>
  <c r="IT43" i="1"/>
  <c r="IU43" i="1"/>
  <c r="IV43" i="1"/>
  <c r="G40" i="1"/>
  <c r="KF40" i="1"/>
  <c r="AF3" i="1"/>
  <c r="M43" i="1"/>
  <c r="N43" i="1"/>
  <c r="Q43" i="1"/>
  <c r="R43" i="1"/>
  <c r="U43" i="1"/>
  <c r="V43" i="1"/>
  <c r="Y43" i="1"/>
  <c r="Z43" i="1"/>
  <c r="AC43" i="1"/>
  <c r="AD43" i="1"/>
  <c r="AF43" i="1"/>
  <c r="AH43" i="1"/>
  <c r="AI43" i="1"/>
  <c r="AL43" i="1"/>
  <c r="AM43" i="1"/>
  <c r="AN43" i="1"/>
  <c r="AO43" i="1"/>
  <c r="AP43" i="1"/>
  <c r="K3" i="1"/>
  <c r="K43" i="1"/>
  <c r="BC3" i="1"/>
  <c r="CV3" i="1"/>
  <c r="DQ3" i="1"/>
  <c r="EK3" i="1"/>
  <c r="FG3" i="1"/>
  <c r="GE3" i="1"/>
  <c r="GY3" i="1"/>
  <c r="HV3" i="1"/>
  <c r="KF38" i="1"/>
  <c r="KF39" i="1"/>
  <c r="KF41" i="1"/>
  <c r="IW43" i="1"/>
  <c r="IX43" i="1"/>
  <c r="IY43" i="1"/>
  <c r="IZ43" i="1"/>
  <c r="JA43" i="1"/>
  <c r="JB43" i="1"/>
  <c r="JC43" i="1"/>
  <c r="JD43" i="1"/>
  <c r="JE43" i="1"/>
  <c r="JF43" i="1"/>
  <c r="JG43" i="1"/>
  <c r="JH43" i="1"/>
  <c r="JI43" i="1"/>
  <c r="JJ43" i="1"/>
  <c r="JK43" i="1"/>
  <c r="JL43" i="1"/>
  <c r="JM43" i="1"/>
  <c r="JN43" i="1"/>
  <c r="JO43" i="1"/>
  <c r="JP43" i="1"/>
  <c r="JQ43" i="1"/>
  <c r="JR43" i="1"/>
  <c r="HV43" i="1"/>
  <c r="HS43" i="1"/>
  <c r="HT43" i="1"/>
  <c r="HO43" i="1"/>
  <c r="HP43" i="1"/>
  <c r="HK43" i="1"/>
  <c r="HL43" i="1"/>
  <c r="HG43" i="1"/>
  <c r="HH43" i="1"/>
  <c r="HC43" i="1"/>
  <c r="HD43" i="1"/>
  <c r="HA43" i="1"/>
  <c r="GZ43" i="1"/>
  <c r="GY43" i="1"/>
  <c r="GV43" i="1"/>
  <c r="GW43" i="1"/>
  <c r="GQ43" i="1"/>
  <c r="GR43" i="1"/>
  <c r="GS43" i="1"/>
  <c r="GM43" i="1"/>
  <c r="GN43" i="1"/>
  <c r="GK43" i="1"/>
  <c r="GJ43" i="1"/>
  <c r="GG43" i="1"/>
  <c r="GH43" i="1"/>
  <c r="GE43" i="1"/>
  <c r="GB43" i="1"/>
  <c r="GC43" i="1"/>
  <c r="FX43" i="1"/>
  <c r="FY43" i="1"/>
  <c r="FT43" i="1"/>
  <c r="FU43" i="1"/>
  <c r="FM43" i="1"/>
  <c r="FN43" i="1"/>
  <c r="FO43" i="1"/>
  <c r="FP43" i="1"/>
  <c r="FQ43" i="1"/>
  <c r="FR43" i="1"/>
  <c r="FB43" i="1"/>
  <c r="FK43" i="1"/>
  <c r="FD43" i="1"/>
  <c r="FE43" i="1"/>
  <c r="FH43" i="1"/>
  <c r="FI43" i="1"/>
  <c r="FJ43" i="1"/>
  <c r="FG43" i="1"/>
  <c r="EY43" i="1"/>
  <c r="EZ43" i="1"/>
  <c r="EU43" i="1"/>
  <c r="EV43" i="1"/>
  <c r="EQ43" i="1"/>
  <c r="ER43" i="1"/>
  <c r="EM43" i="1"/>
  <c r="EN43" i="1"/>
  <c r="EK43" i="1"/>
  <c r="EH43" i="1"/>
  <c r="EI43" i="1"/>
  <c r="ED43" i="1"/>
  <c r="EE43" i="1"/>
  <c r="DW43" i="1"/>
  <c r="DX43" i="1"/>
  <c r="DY43" i="1"/>
  <c r="DZ43" i="1"/>
  <c r="EA43" i="1"/>
  <c r="EB43" i="1"/>
  <c r="DS43" i="1"/>
  <c r="DT43" i="1"/>
  <c r="DQ43" i="1"/>
  <c r="DN43" i="1"/>
  <c r="DO43" i="1"/>
  <c r="DJ43" i="1"/>
  <c r="DK43" i="1"/>
  <c r="DF43" i="1"/>
  <c r="DG43" i="1"/>
  <c r="DB43" i="1"/>
  <c r="DC43" i="1"/>
  <c r="CL43" i="1"/>
  <c r="CM43" i="1"/>
  <c r="CN43" i="1"/>
  <c r="CO43" i="1"/>
  <c r="CP43" i="1"/>
  <c r="CQ43" i="1"/>
  <c r="CZ43" i="1"/>
  <c r="CY43" i="1"/>
  <c r="CX43" i="1"/>
  <c r="CW43" i="1"/>
  <c r="CV43" i="1"/>
  <c r="CS43" i="1"/>
  <c r="CT43" i="1"/>
  <c r="CH43" i="1"/>
  <c r="CI43" i="1"/>
  <c r="CD43" i="1"/>
  <c r="CE43" i="1"/>
  <c r="BW43" i="1"/>
  <c r="CB43" i="1"/>
  <c r="BY43" i="1"/>
  <c r="BZ43" i="1"/>
  <c r="BT43" i="1"/>
  <c r="BU43" i="1"/>
  <c r="BP43" i="1"/>
  <c r="BQ43" i="1"/>
  <c r="BL43" i="1"/>
  <c r="BM43" i="1"/>
  <c r="BH43" i="1"/>
  <c r="BI43" i="1"/>
  <c r="AS43" i="1"/>
  <c r="AT43" i="1"/>
  <c r="AU43" i="1"/>
  <c r="AV43" i="1"/>
  <c r="AW43" i="1"/>
  <c r="BE43" i="1"/>
  <c r="BD43" i="1"/>
  <c r="BC43" i="1"/>
  <c r="AZ43" i="1"/>
  <c r="BA43" i="1"/>
  <c r="AX43" i="1"/>
  <c r="AQ43" i="1"/>
  <c r="H43" i="1"/>
  <c r="I43" i="1"/>
  <c r="F43" i="1"/>
  <c r="F3" i="1"/>
  <c r="KF42" i="1"/>
</calcChain>
</file>

<file path=xl/sharedStrings.xml><?xml version="1.0" encoding="utf-8"?>
<sst xmlns="http://schemas.openxmlformats.org/spreadsheetml/2006/main" count="1738" uniqueCount="189">
  <si>
    <t>Prénom</t>
  </si>
  <si>
    <t>Régime</t>
  </si>
  <si>
    <t>Elèves Nom</t>
  </si>
  <si>
    <t>Nombre de jours</t>
  </si>
  <si>
    <t>Nombre collaborateurs</t>
  </si>
  <si>
    <t>Nombre moniteurs</t>
  </si>
  <si>
    <t>Nbre heures à performer</t>
  </si>
  <si>
    <t>Solde Heures</t>
  </si>
  <si>
    <t>% de travail</t>
  </si>
  <si>
    <t>Heures de préparation</t>
  </si>
  <si>
    <t>Référent oasis</t>
  </si>
  <si>
    <t>Ecole Foyer</t>
  </si>
  <si>
    <t xml:space="preserve">colloque du </t>
  </si>
  <si>
    <t>Préparation</t>
  </si>
  <si>
    <t>Nombre heures jours</t>
  </si>
  <si>
    <t>Nombre heures nuit</t>
  </si>
  <si>
    <t>Nbr jours</t>
  </si>
  <si>
    <t>Nbr heures jour</t>
  </si>
  <si>
    <t>Nbr heures nuit</t>
  </si>
  <si>
    <t>Nbr collab.</t>
  </si>
  <si>
    <t xml:space="preserve">Educateurs </t>
  </si>
  <si>
    <t>Téléphone</t>
  </si>
  <si>
    <t>STRAUB</t>
  </si>
  <si>
    <t>Lucas</t>
  </si>
  <si>
    <t>DEFFERRARD</t>
  </si>
  <si>
    <t>Julien</t>
  </si>
  <si>
    <t>OBERSON</t>
  </si>
  <si>
    <t>Matthias</t>
  </si>
  <si>
    <t>COSTA Pereira</t>
  </si>
  <si>
    <t>Pedro</t>
  </si>
  <si>
    <t>FRAGNIERE</t>
  </si>
  <si>
    <t>Yoann</t>
  </si>
  <si>
    <t>DING</t>
  </si>
  <si>
    <t>Maxime</t>
  </si>
  <si>
    <t xml:space="preserve">ESSAMA </t>
  </si>
  <si>
    <t>Liam Julian</t>
  </si>
  <si>
    <t>ROSSI</t>
  </si>
  <si>
    <t>Michaël</t>
  </si>
  <si>
    <t>BONNEVILLE</t>
  </si>
  <si>
    <t>Ellyn</t>
  </si>
  <si>
    <t>VECCHI</t>
  </si>
  <si>
    <t>CONUS</t>
  </si>
  <si>
    <t>Massimiliano</t>
  </si>
  <si>
    <t>Silvio</t>
  </si>
  <si>
    <t>DE OLIVEIRA TÊTÊ RAPOSO</t>
  </si>
  <si>
    <t>Williams</t>
  </si>
  <si>
    <t>LOVEY</t>
  </si>
  <si>
    <t>Jonas</t>
  </si>
  <si>
    <t>ANTILLE</t>
  </si>
  <si>
    <t>Nicolas David</t>
  </si>
  <si>
    <t>HAYOZ</t>
  </si>
  <si>
    <t>Grigori</t>
  </si>
  <si>
    <t>ANDRADE DA SILVA</t>
  </si>
  <si>
    <t>Tiago</t>
  </si>
  <si>
    <t>BETSCHART</t>
  </si>
  <si>
    <t>Lia</t>
  </si>
  <si>
    <t>MORCHETTI</t>
  </si>
  <si>
    <t>Jessica</t>
  </si>
  <si>
    <t>FOURNIER</t>
  </si>
  <si>
    <t>Célestin</t>
  </si>
  <si>
    <t>TENA</t>
  </si>
  <si>
    <t>Romain</t>
  </si>
  <si>
    <t>LEISI</t>
  </si>
  <si>
    <t>Bryan</t>
  </si>
  <si>
    <t>Marie</t>
  </si>
  <si>
    <t>PACHE</t>
  </si>
  <si>
    <t>Daniel</t>
  </si>
  <si>
    <t>SCHENKEL</t>
  </si>
  <si>
    <t>Flavia</t>
  </si>
  <si>
    <t>BERSIER</t>
  </si>
  <si>
    <t>Mathys</t>
  </si>
  <si>
    <t>BAUMGARTNER</t>
  </si>
  <si>
    <t>Thomas</t>
  </si>
  <si>
    <t>AMOMBO</t>
  </si>
  <si>
    <t>Ivan</t>
  </si>
  <si>
    <t>romont</t>
  </si>
  <si>
    <t>intégration</t>
  </si>
  <si>
    <t>riaz</t>
  </si>
  <si>
    <t>g3 zéphyr</t>
  </si>
  <si>
    <t>g2</t>
  </si>
  <si>
    <t>pm2 solano</t>
  </si>
  <si>
    <t>pm6</t>
  </si>
  <si>
    <t>pm5</t>
  </si>
  <si>
    <t>pm6 solano</t>
  </si>
  <si>
    <t>pm3</t>
  </si>
  <si>
    <t>o2 zéphyr</t>
  </si>
  <si>
    <t>ops4 solano</t>
  </si>
  <si>
    <t>ops4 hégoa</t>
  </si>
  <si>
    <t>ops4</t>
  </si>
  <si>
    <t>umps3</t>
  </si>
  <si>
    <t>g3 solano</t>
  </si>
  <si>
    <t>pm4 zéphyr</t>
  </si>
  <si>
    <t>16h</t>
  </si>
  <si>
    <t>.</t>
  </si>
  <si>
    <t>17h</t>
  </si>
  <si>
    <t>11h30</t>
  </si>
  <si>
    <t>9h</t>
  </si>
  <si>
    <t>9-17h</t>
  </si>
  <si>
    <t>10h</t>
  </si>
  <si>
    <t>Laetitia K.</t>
  </si>
  <si>
    <t>Jeanne M.</t>
  </si>
  <si>
    <t>Davide M.</t>
  </si>
  <si>
    <t>Pauline B.</t>
  </si>
  <si>
    <t>15h</t>
  </si>
  <si>
    <t>18h</t>
  </si>
  <si>
    <t>v</t>
  </si>
  <si>
    <t>Manque moniteur</t>
  </si>
  <si>
    <t>Oasis Baobab sur Solano, 3ème bât.3, tél. 471</t>
  </si>
  <si>
    <t>am</t>
  </si>
  <si>
    <t>pm</t>
  </si>
  <si>
    <t>17h30</t>
  </si>
  <si>
    <t>x</t>
  </si>
  <si>
    <t>o</t>
  </si>
  <si>
    <t>disponible</t>
  </si>
  <si>
    <t>indisponible</t>
  </si>
  <si>
    <t>Céline</t>
  </si>
  <si>
    <t>1 semaine oasis été</t>
  </si>
  <si>
    <t>m</t>
  </si>
  <si>
    <t>8h</t>
  </si>
  <si>
    <t>19h</t>
  </si>
  <si>
    <t>r15h</t>
  </si>
  <si>
    <t>15h30v</t>
  </si>
  <si>
    <t>jeanne</t>
  </si>
  <si>
    <t>laetitita</t>
  </si>
  <si>
    <t>davide</t>
  </si>
  <si>
    <t>pauline</t>
  </si>
  <si>
    <t>r15hv</t>
  </si>
  <si>
    <t>Yasemin Koç</t>
  </si>
  <si>
    <t>13h00</t>
  </si>
  <si>
    <t>La lenk du 16 au 20</t>
  </si>
  <si>
    <t>Dominique Pengg</t>
  </si>
  <si>
    <t>16hv</t>
  </si>
  <si>
    <t>LINS FREITAS</t>
  </si>
  <si>
    <t>Gabriel</t>
  </si>
  <si>
    <t>ops2 hégoa</t>
  </si>
  <si>
    <t>r8hv</t>
  </si>
  <si>
    <t>Steve</t>
  </si>
  <si>
    <t>ROETHLISBERGER</t>
  </si>
  <si>
    <t>11h</t>
  </si>
  <si>
    <t>15hv</t>
  </si>
  <si>
    <t>Joy Limat o1</t>
  </si>
  <si>
    <t>Chiara Iiritano o2</t>
  </si>
  <si>
    <t>Fabienne Gil pm2</t>
  </si>
  <si>
    <t>Laura Auderset pm3</t>
  </si>
  <si>
    <t>Justine Aymon pm6</t>
  </si>
  <si>
    <t>Manque titulaire</t>
  </si>
  <si>
    <t>Cinthia</t>
  </si>
  <si>
    <t>17hv</t>
  </si>
  <si>
    <t>15h30</t>
  </si>
  <si>
    <t>Mélanie  Frank</t>
  </si>
  <si>
    <t>Dylan</t>
  </si>
  <si>
    <t>MORNOD</t>
  </si>
  <si>
    <t>9h-16h</t>
  </si>
  <si>
    <t>léger</t>
  </si>
  <si>
    <t>Elvio mange mixé</t>
  </si>
  <si>
    <t>Vanessa et Robin</t>
  </si>
  <si>
    <t>Anthony Jolive</t>
  </si>
  <si>
    <t>Christine G.</t>
  </si>
  <si>
    <t>Heures effectuées</t>
  </si>
  <si>
    <t>8-12h</t>
  </si>
  <si>
    <t>12-20h</t>
  </si>
  <si>
    <t>v cécile</t>
  </si>
  <si>
    <t>7h-20h</t>
  </si>
  <si>
    <t>11j</t>
  </si>
  <si>
    <t>tessin du lundi au jeudi</t>
  </si>
  <si>
    <t>WEISSINGER</t>
  </si>
  <si>
    <t>Deepak</t>
  </si>
  <si>
    <t>cathy</t>
  </si>
  <si>
    <t>Sandrine P.</t>
  </si>
  <si>
    <t>13 jours</t>
  </si>
  <si>
    <t>14.5 jours</t>
  </si>
  <si>
    <t>15 jours</t>
  </si>
  <si>
    <t>Philippe</t>
  </si>
  <si>
    <t>anne m.</t>
  </si>
  <si>
    <t>16h00</t>
  </si>
  <si>
    <t>10.5 jours</t>
  </si>
  <si>
    <t>Cihat Ozcelik</t>
  </si>
  <si>
    <t>alsace du mardi au jeudi</t>
  </si>
  <si>
    <t>christine</t>
  </si>
  <si>
    <t>g2/solano</t>
  </si>
  <si>
    <t>philippe p.</t>
  </si>
  <si>
    <t>18h v vanessa</t>
  </si>
  <si>
    <t>v camille</t>
  </si>
  <si>
    <t>17hnuit</t>
  </si>
  <si>
    <t>*motards en folie</t>
  </si>
  <si>
    <t>18hhv</t>
  </si>
  <si>
    <t>procap 28 juillet 4 août</t>
  </si>
  <si>
    <t>8hv</t>
  </si>
  <si>
    <t>11hv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</si>
</sst>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yy"/>
    <numFmt numFmtId="165" formatCode="ddd\ d\ mmm"/>
    <numFmt numFmtId="166" formatCode="000\ 000\ 00\ 00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sz val="6"/>
      <color theme="0" tint="-0.14999847407452621"/>
      <name val="Century Gothic"/>
    </font>
    <font>
      <sz val="10"/>
      <color theme="1"/>
      <name val="Century Gothic"/>
    </font>
    <font>
      <sz val="8"/>
      <color theme="1"/>
      <name val="Century Gothic"/>
    </font>
    <font>
      <sz val="6"/>
      <color theme="1"/>
      <name val="Century Gothic"/>
    </font>
    <font>
      <sz val="9"/>
      <color theme="1"/>
      <name val="Century Gothic"/>
    </font>
    <font>
      <sz val="6"/>
      <name val="Century Gothic"/>
    </font>
    <font>
      <sz val="6"/>
      <color rgb="FF000000"/>
      <name val="Century Gothic"/>
    </font>
    <font>
      <sz val="8"/>
      <color rgb="FFFF0000"/>
      <name val="Century Gothic"/>
    </font>
    <font>
      <sz val="8"/>
      <color rgb="FF008000"/>
      <name val="Century Gothic"/>
    </font>
    <font>
      <sz val="6"/>
      <color rgb="FFFF0000"/>
      <name val="Century Gothic"/>
    </font>
    <font>
      <sz val="12"/>
      <color theme="1"/>
      <name val="Century Gothic"/>
    </font>
    <font>
      <sz val="8"/>
      <color rgb="FF000000"/>
      <name val="Century Gothic"/>
    </font>
  </fonts>
  <fills count="11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/>
    <xf numFmtId="165" fontId="4" fillId="0" borderId="0" xfId="0" applyNumberFormat="1" applyFont="1" applyBorder="1" applyAlignment="1">
      <alignment shrinkToFit="1"/>
    </xf>
    <xf numFmtId="0" fontId="5" fillId="0" borderId="0" xfId="0" applyFont="1" applyBorder="1" applyAlignment="1">
      <alignment horizontal="center" vertical="center" textRotation="90"/>
    </xf>
    <xf numFmtId="165" fontId="5" fillId="0" borderId="0" xfId="0" applyNumberFormat="1" applyFont="1" applyBorder="1" applyAlignment="1">
      <alignment horizontal="center" vertical="top" textRotation="90" shrinkToFit="1"/>
    </xf>
    <xf numFmtId="0" fontId="5" fillId="0" borderId="1" xfId="0" applyNumberFormat="1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textRotation="90" shrinkToFit="1"/>
    </xf>
    <xf numFmtId="165" fontId="6" fillId="0" borderId="0" xfId="0" applyNumberFormat="1" applyFont="1" applyBorder="1" applyAlignment="1">
      <alignment horizontal="center" vertical="top" textRotation="90" shrinkToFit="1"/>
    </xf>
    <xf numFmtId="0" fontId="6" fillId="0" borderId="1" xfId="0" applyNumberFormat="1" applyFont="1" applyFill="1" applyBorder="1" applyAlignment="1"/>
    <xf numFmtId="0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/>
    <xf numFmtId="165" fontId="6" fillId="0" borderId="0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/>
    <xf numFmtId="0" fontId="7" fillId="0" borderId="1" xfId="0" applyNumberFormat="1" applyFont="1" applyFill="1" applyBorder="1" applyAlignme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textRotation="90"/>
    </xf>
    <xf numFmtId="0" fontId="6" fillId="0" borderId="0" xfId="0" applyFont="1" applyFill="1" applyBorder="1" applyAlignment="1"/>
    <xf numFmtId="165" fontId="4" fillId="0" borderId="0" xfId="0" applyNumberFormat="1" applyFont="1" applyBorder="1" applyAlignment="1"/>
    <xf numFmtId="165" fontId="6" fillId="0" borderId="0" xfId="0" applyNumberFormat="1" applyFont="1" applyBorder="1" applyAlignment="1">
      <alignment horizontal="center" vertical="top" textRotation="90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top" textRotation="90"/>
    </xf>
    <xf numFmtId="165" fontId="8" fillId="0" borderId="1" xfId="0" applyNumberFormat="1" applyFont="1" applyBorder="1" applyAlignment="1">
      <alignment horizontal="center" vertical="top" textRotation="90"/>
    </xf>
    <xf numFmtId="164" fontId="8" fillId="0" borderId="1" xfId="0" applyNumberFormat="1" applyFont="1" applyFill="1" applyBorder="1" applyAlignment="1">
      <alignment horizontal="center" vertical="top" textRotation="90"/>
    </xf>
    <xf numFmtId="165" fontId="8" fillId="2" borderId="1" xfId="0" applyNumberFormat="1" applyFont="1" applyFill="1" applyBorder="1" applyAlignment="1">
      <alignment horizontal="center" vertical="top" textRotation="90"/>
    </xf>
    <xf numFmtId="165" fontId="6" fillId="0" borderId="1" xfId="0" applyNumberFormat="1" applyFont="1" applyBorder="1" applyAlignment="1">
      <alignment horizontal="center" vertical="top" textRotation="90"/>
    </xf>
    <xf numFmtId="165" fontId="5" fillId="0" borderId="1" xfId="0" applyNumberFormat="1" applyFont="1" applyBorder="1" applyAlignment="1">
      <alignment horizontal="center" vertical="top" textRotation="90" shrinkToFit="1"/>
    </xf>
    <xf numFmtId="0" fontId="6" fillId="0" borderId="1" xfId="0" applyNumberFormat="1" applyFont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/>
    <xf numFmtId="0" fontId="7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6" fillId="4" borderId="1" xfId="0" applyNumberFormat="1" applyFont="1" applyFill="1" applyBorder="1" applyAlignment="1"/>
    <xf numFmtId="0" fontId="9" fillId="5" borderId="1" xfId="0" applyFont="1" applyFill="1" applyBorder="1"/>
    <xf numFmtId="0" fontId="6" fillId="4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/>
    <xf numFmtId="166" fontId="6" fillId="3" borderId="1" xfId="0" applyNumberFormat="1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6" fontId="6" fillId="4" borderId="1" xfId="0" applyNumberFormat="1" applyFont="1" applyFill="1" applyBorder="1" applyAlignment="1"/>
    <xf numFmtId="166" fontId="5" fillId="0" borderId="1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166" fontId="6" fillId="0" borderId="0" xfId="0" applyNumberFormat="1" applyFont="1" applyFill="1" applyBorder="1" applyAlignment="1"/>
    <xf numFmtId="165" fontId="6" fillId="0" borderId="0" xfId="0" applyNumberFormat="1" applyFont="1" applyBorder="1" applyAlignment="1"/>
    <xf numFmtId="165" fontId="6" fillId="0" borderId="0" xfId="0" applyNumberFormat="1" applyFont="1" applyBorder="1" applyAlignment="1">
      <alignment shrinkToFit="1"/>
    </xf>
    <xf numFmtId="0" fontId="7" fillId="7" borderId="1" xfId="0" applyNumberFormat="1" applyFont="1" applyFill="1" applyBorder="1" applyAlignment="1">
      <alignment horizontal="center"/>
    </xf>
    <xf numFmtId="0" fontId="6" fillId="0" borderId="1" xfId="0" quotePrefix="1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6" borderId="0" xfId="0" applyFont="1" applyFill="1" applyAlignment="1"/>
    <xf numFmtId="0" fontId="11" fillId="0" borderId="0" xfId="0" applyFont="1" applyFill="1" applyBorder="1" applyAlignment="1"/>
    <xf numFmtId="0" fontId="6" fillId="7" borderId="1" xfId="0" applyNumberFormat="1" applyFont="1" applyFill="1" applyBorder="1" applyAlignment="1"/>
    <xf numFmtId="0" fontId="12" fillId="0" borderId="0" xfId="0" applyFont="1" applyFill="1" applyBorder="1" applyAlignment="1"/>
    <xf numFmtId="165" fontId="6" fillId="8" borderId="0" xfId="0" applyNumberFormat="1" applyFont="1" applyFill="1" applyBorder="1" applyAlignment="1"/>
    <xf numFmtId="0" fontId="8" fillId="0" borderId="1" xfId="0" applyFont="1" applyBorder="1" applyAlignment="1">
      <alignment horizontal="left" vertical="center" textRotation="90" wrapText="1"/>
    </xf>
    <xf numFmtId="0" fontId="6" fillId="9" borderId="1" xfId="0" applyNumberFormat="1" applyFont="1" applyFill="1" applyBorder="1" applyAlignment="1"/>
    <xf numFmtId="0" fontId="6" fillId="10" borderId="1" xfId="0" applyNumberFormat="1" applyFont="1" applyFill="1" applyBorder="1" applyAlignment="1"/>
    <xf numFmtId="0" fontId="7" fillId="0" borderId="1" xfId="0" quotePrefix="1" applyNumberFormat="1" applyFont="1" applyFill="1" applyBorder="1" applyAlignment="1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14" fillId="0" borderId="0" xfId="0" applyFont="1" applyFill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right"/>
    </xf>
    <xf numFmtId="0" fontId="14" fillId="0" borderId="0" xfId="0" applyFont="1"/>
    <xf numFmtId="2" fontId="6" fillId="4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5" fontId="15" fillId="0" borderId="0" xfId="0" applyNumberFormat="1" applyFont="1"/>
    <xf numFmtId="2" fontId="6" fillId="0" borderId="0" xfId="0" applyNumberFormat="1" applyFont="1" applyFill="1" applyBorder="1" applyAlignment="1"/>
    <xf numFmtId="0" fontId="6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</cellXfs>
  <cellStyles count="24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Normal" xfId="0" builtinId="0"/>
  </cellStyles>
  <dxfs count="577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Right="0"/>
  </sheetPr>
  <dimension ref="A1:KN92"/>
  <sheetViews>
    <sheetView showZeros="0" tabSelected="1" showRuler="0" topLeftCell="A3" zoomScale="125" zoomScaleNormal="125" zoomScalePageLayoutView="125" workbookViewId="0">
      <pane xSplit="5" ySplit="1" topLeftCell="BV4" activePane="bottomRight" state="frozen"/>
      <selection activeCell="A3" sqref="A3"/>
      <selection pane="topRight" activeCell="F3" sqref="F3"/>
      <selection pane="bottomLeft" activeCell="A4" sqref="A4"/>
      <selection pane="bottomRight" activeCell="CI18" sqref="CI18"/>
    </sheetView>
  </sheetViews>
  <sheetFormatPr baseColWidth="10" defaultRowHeight="11" outlineLevelRow="1" outlineLevelCol="1" x14ac:dyDescent="0"/>
  <cols>
    <col min="1" max="1" width="3" style="8" customWidth="1"/>
    <col min="2" max="2" width="13" style="8" customWidth="1"/>
    <col min="3" max="3" width="10.83203125" style="8" customWidth="1"/>
    <col min="4" max="4" width="5.5" style="9" customWidth="1" outlineLevel="1"/>
    <col min="5" max="5" width="7.83203125" style="8" customWidth="1"/>
    <col min="6" max="6" width="3.6640625" style="14" customWidth="1" collapsed="1"/>
    <col min="7" max="10" width="3.6640625" style="23" hidden="1" customWidth="1" outlineLevel="1"/>
    <col min="11" max="11" width="3.6640625" style="14" customWidth="1" collapsed="1"/>
    <col min="12" max="31" width="3.6640625" style="23" hidden="1" customWidth="1" outlineLevel="1"/>
    <col min="32" max="32" width="3.6640625" style="14" customWidth="1" collapsed="1"/>
    <col min="33" max="54" width="3.6640625" style="23" hidden="1" customWidth="1" outlineLevel="1"/>
    <col min="55" max="55" width="3.6640625" style="14" customWidth="1"/>
    <col min="56" max="58" width="3.6640625" style="14" customWidth="1" outlineLevel="1"/>
    <col min="59" max="74" width="3.6640625" style="23" customWidth="1" outlineLevel="1"/>
    <col min="75" max="75" width="3.6640625" style="14" customWidth="1"/>
    <col min="76" max="99" width="3.6640625" style="23" customWidth="1" outlineLevel="1"/>
    <col min="100" max="100" width="3.6640625" style="14" customWidth="1"/>
    <col min="101" max="104" width="3.6640625" style="14" customWidth="1" outlineLevel="1"/>
    <col min="105" max="120" width="3.6640625" style="23" customWidth="1" outlineLevel="1"/>
    <col min="121" max="121" width="3.6640625" style="14" customWidth="1"/>
    <col min="122" max="140" width="3.6640625" style="23" customWidth="1" outlineLevel="1"/>
    <col min="141" max="141" width="3.6640625" style="14" customWidth="1"/>
    <col min="142" max="162" width="3.6640625" style="23" customWidth="1" outlineLevel="1"/>
    <col min="163" max="163" width="3.6640625" style="14" customWidth="1"/>
    <col min="164" max="167" width="3.6640625" style="14" customWidth="1" outlineLevel="1"/>
    <col min="168" max="186" width="3.6640625" style="23" customWidth="1" outlineLevel="1"/>
    <col min="187" max="187" width="3.6640625" style="14" customWidth="1"/>
    <col min="188" max="206" width="3.6640625" style="23" customWidth="1" outlineLevel="1"/>
    <col min="207" max="207" width="3.6640625" style="14" customWidth="1"/>
    <col min="208" max="209" width="3.6640625" style="24" customWidth="1" outlineLevel="1"/>
    <col min="210" max="229" width="3.6640625" style="23" customWidth="1" outlineLevel="1"/>
    <col min="230" max="230" width="3.6640625" style="14" customWidth="1"/>
    <col min="231" max="279" width="3.6640625" style="23" customWidth="1" outlineLevel="1"/>
    <col min="280" max="280" width="3.6640625" style="23" customWidth="1"/>
    <col min="281" max="290" width="3" style="10" customWidth="1" outlineLevel="1"/>
    <col min="291" max="291" width="8.33203125" style="10" customWidth="1" outlineLevel="1"/>
    <col min="292" max="292" width="9.33203125" style="8" customWidth="1"/>
    <col min="293" max="293" width="10.6640625" style="8" customWidth="1"/>
    <col min="294" max="300" width="10.83203125" style="74"/>
    <col min="301" max="16384" width="10.83203125" style="8"/>
  </cols>
  <sheetData>
    <row r="1" spans="1:300" ht="5" hidden="1" customHeight="1" outlineLevel="1"/>
    <row r="2" spans="1:300" s="1" customFormat="1" ht="12" hidden="1" customHeight="1" outlineLevel="1">
      <c r="D2" s="2"/>
      <c r="G2" s="3">
        <f>IF(G3="","",WEEKDAY(G3,2))</f>
        <v>5</v>
      </c>
      <c r="H2" s="3">
        <f t="shared" ref="H2:BS2" si="0">IF(H3="","",WEEKDAY(H3,2))</f>
        <v>6</v>
      </c>
      <c r="I2" s="3">
        <f t="shared" si="0"/>
        <v>7</v>
      </c>
      <c r="J2" s="3" t="str">
        <f t="shared" si="0"/>
        <v/>
      </c>
      <c r="K2" s="3"/>
      <c r="L2" s="3">
        <f t="shared" si="0"/>
        <v>5</v>
      </c>
      <c r="M2" s="3">
        <f t="shared" si="0"/>
        <v>6</v>
      </c>
      <c r="N2" s="3">
        <f t="shared" si="0"/>
        <v>7</v>
      </c>
      <c r="O2" s="3" t="str">
        <f t="shared" si="0"/>
        <v/>
      </c>
      <c r="P2" s="3">
        <f t="shared" si="0"/>
        <v>5</v>
      </c>
      <c r="Q2" s="3">
        <f t="shared" si="0"/>
        <v>6</v>
      </c>
      <c r="R2" s="3">
        <f t="shared" si="0"/>
        <v>7</v>
      </c>
      <c r="S2" s="3" t="str">
        <f t="shared" si="0"/>
        <v/>
      </c>
      <c r="T2" s="3">
        <f t="shared" si="0"/>
        <v>5</v>
      </c>
      <c r="U2" s="3">
        <f t="shared" si="0"/>
        <v>6</v>
      </c>
      <c r="V2" s="3">
        <f t="shared" si="0"/>
        <v>7</v>
      </c>
      <c r="W2" s="3" t="str">
        <f t="shared" si="0"/>
        <v/>
      </c>
      <c r="X2" s="3">
        <f t="shared" si="0"/>
        <v>5</v>
      </c>
      <c r="Y2" s="3">
        <f t="shared" si="0"/>
        <v>6</v>
      </c>
      <c r="Z2" s="3">
        <f t="shared" si="0"/>
        <v>7</v>
      </c>
      <c r="AA2" s="3" t="str">
        <f t="shared" si="0"/>
        <v/>
      </c>
      <c r="AB2" s="3">
        <f t="shared" si="0"/>
        <v>5</v>
      </c>
      <c r="AC2" s="3">
        <f t="shared" si="0"/>
        <v>6</v>
      </c>
      <c r="AD2" s="3">
        <f t="shared" si="0"/>
        <v>7</v>
      </c>
      <c r="AE2" s="3" t="str">
        <f t="shared" si="0"/>
        <v/>
      </c>
      <c r="AF2" s="3"/>
      <c r="AG2" s="3">
        <f t="shared" si="0"/>
        <v>5</v>
      </c>
      <c r="AH2" s="3">
        <f t="shared" si="0"/>
        <v>6</v>
      </c>
      <c r="AI2" s="3">
        <f t="shared" si="0"/>
        <v>7</v>
      </c>
      <c r="AJ2" s="3" t="str">
        <f t="shared" si="0"/>
        <v/>
      </c>
      <c r="AK2" s="3">
        <f t="shared" si="0"/>
        <v>5</v>
      </c>
      <c r="AL2" s="3">
        <f t="shared" si="0"/>
        <v>6</v>
      </c>
      <c r="AM2" s="3">
        <f t="shared" si="0"/>
        <v>7</v>
      </c>
      <c r="AN2" s="3">
        <f t="shared" si="0"/>
        <v>1</v>
      </c>
      <c r="AO2" s="3">
        <f t="shared" si="0"/>
        <v>2</v>
      </c>
      <c r="AP2" s="3">
        <f t="shared" si="0"/>
        <v>3</v>
      </c>
      <c r="AQ2" s="3">
        <f t="shared" si="0"/>
        <v>4</v>
      </c>
      <c r="AR2" s="3">
        <f t="shared" si="0"/>
        <v>5</v>
      </c>
      <c r="AS2" s="3">
        <f t="shared" si="0"/>
        <v>6</v>
      </c>
      <c r="AT2" s="3">
        <f t="shared" si="0"/>
        <v>7</v>
      </c>
      <c r="AU2" s="3">
        <f t="shared" si="0"/>
        <v>1</v>
      </c>
      <c r="AV2" s="3">
        <f t="shared" si="0"/>
        <v>2</v>
      </c>
      <c r="AW2" s="3">
        <f t="shared" si="0"/>
        <v>3</v>
      </c>
      <c r="AX2" s="3">
        <f t="shared" si="0"/>
        <v>4</v>
      </c>
      <c r="AY2" s="3">
        <f t="shared" si="0"/>
        <v>5</v>
      </c>
      <c r="AZ2" s="3">
        <f t="shared" si="0"/>
        <v>6</v>
      </c>
      <c r="BA2" s="3">
        <f t="shared" si="0"/>
        <v>7</v>
      </c>
      <c r="BB2" s="3" t="str">
        <f t="shared" si="0"/>
        <v/>
      </c>
      <c r="BC2" s="3"/>
      <c r="BD2" s="3">
        <f t="shared" si="0"/>
        <v>2</v>
      </c>
      <c r="BE2" s="3">
        <f t="shared" si="0"/>
        <v>3</v>
      </c>
      <c r="BF2" s="3" t="str">
        <f t="shared" si="0"/>
        <v/>
      </c>
      <c r="BG2" s="3">
        <f t="shared" si="0"/>
        <v>5</v>
      </c>
      <c r="BH2" s="3">
        <f t="shared" si="0"/>
        <v>6</v>
      </c>
      <c r="BI2" s="3">
        <f t="shared" si="0"/>
        <v>7</v>
      </c>
      <c r="BJ2" s="3" t="str">
        <f t="shared" si="0"/>
        <v/>
      </c>
      <c r="BK2" s="3">
        <f t="shared" si="0"/>
        <v>5</v>
      </c>
      <c r="BL2" s="3">
        <f t="shared" si="0"/>
        <v>6</v>
      </c>
      <c r="BM2" s="3">
        <f t="shared" si="0"/>
        <v>7</v>
      </c>
      <c r="BN2" s="3" t="str">
        <f t="shared" si="0"/>
        <v/>
      </c>
      <c r="BO2" s="3">
        <f t="shared" si="0"/>
        <v>5</v>
      </c>
      <c r="BP2" s="3">
        <f t="shared" si="0"/>
        <v>6</v>
      </c>
      <c r="BQ2" s="3">
        <f t="shared" si="0"/>
        <v>7</v>
      </c>
      <c r="BR2" s="3" t="str">
        <f t="shared" si="0"/>
        <v/>
      </c>
      <c r="BS2" s="3">
        <f t="shared" si="0"/>
        <v>5</v>
      </c>
      <c r="BT2" s="3">
        <f t="shared" ref="BT2:EE2" si="1">IF(BT3="","",WEEKDAY(BT3,2))</f>
        <v>6</v>
      </c>
      <c r="BU2" s="3">
        <f t="shared" si="1"/>
        <v>7</v>
      </c>
      <c r="BV2" s="3" t="str">
        <f t="shared" si="1"/>
        <v/>
      </c>
      <c r="BW2" s="3"/>
      <c r="BX2" s="3">
        <f t="shared" si="1"/>
        <v>5</v>
      </c>
      <c r="BY2" s="3">
        <f t="shared" si="1"/>
        <v>6</v>
      </c>
      <c r="BZ2" s="3">
        <f t="shared" si="1"/>
        <v>7</v>
      </c>
      <c r="CA2" s="3" t="str">
        <f t="shared" si="1"/>
        <v/>
      </c>
      <c r="CB2" s="3">
        <f t="shared" si="1"/>
        <v>4</v>
      </c>
      <c r="CC2" s="3">
        <f t="shared" si="1"/>
        <v>5</v>
      </c>
      <c r="CD2" s="3">
        <f t="shared" si="1"/>
        <v>6</v>
      </c>
      <c r="CE2" s="3">
        <f t="shared" si="1"/>
        <v>7</v>
      </c>
      <c r="CF2" s="3" t="str">
        <f t="shared" si="1"/>
        <v/>
      </c>
      <c r="CG2" s="3">
        <f t="shared" si="1"/>
        <v>5</v>
      </c>
      <c r="CH2" s="3">
        <f t="shared" si="1"/>
        <v>6</v>
      </c>
      <c r="CI2" s="3">
        <f t="shared" si="1"/>
        <v>7</v>
      </c>
      <c r="CJ2" s="3" t="str">
        <f t="shared" si="1"/>
        <v/>
      </c>
      <c r="CK2" s="3">
        <f t="shared" si="1"/>
        <v>5</v>
      </c>
      <c r="CL2" s="3">
        <f t="shared" si="1"/>
        <v>6</v>
      </c>
      <c r="CM2" s="3">
        <f t="shared" si="1"/>
        <v>7</v>
      </c>
      <c r="CN2" s="3">
        <f t="shared" si="1"/>
        <v>1</v>
      </c>
      <c r="CO2" s="3">
        <f t="shared" si="1"/>
        <v>2</v>
      </c>
      <c r="CP2" s="3">
        <f t="shared" si="1"/>
        <v>3</v>
      </c>
      <c r="CQ2" s="3">
        <f t="shared" si="1"/>
        <v>4</v>
      </c>
      <c r="CR2" s="3">
        <f t="shared" si="1"/>
        <v>5</v>
      </c>
      <c r="CS2" s="3">
        <f t="shared" si="1"/>
        <v>6</v>
      </c>
      <c r="CT2" s="3">
        <f t="shared" si="1"/>
        <v>7</v>
      </c>
      <c r="CU2" s="3" t="str">
        <f t="shared" si="1"/>
        <v/>
      </c>
      <c r="CV2" s="3"/>
      <c r="CW2" s="3">
        <f t="shared" si="1"/>
        <v>1</v>
      </c>
      <c r="CX2" s="3">
        <f t="shared" si="1"/>
        <v>2</v>
      </c>
      <c r="CY2" s="3">
        <f t="shared" si="1"/>
        <v>3</v>
      </c>
      <c r="CZ2" s="3">
        <f t="shared" si="1"/>
        <v>4</v>
      </c>
      <c r="DA2" s="3">
        <f t="shared" si="1"/>
        <v>5</v>
      </c>
      <c r="DB2" s="3">
        <f t="shared" si="1"/>
        <v>6</v>
      </c>
      <c r="DC2" s="3">
        <f t="shared" si="1"/>
        <v>7</v>
      </c>
      <c r="DD2" s="3" t="str">
        <f t="shared" si="1"/>
        <v/>
      </c>
      <c r="DE2" s="3">
        <f t="shared" si="1"/>
        <v>5</v>
      </c>
      <c r="DF2" s="3">
        <f t="shared" si="1"/>
        <v>6</v>
      </c>
      <c r="DG2" s="3">
        <f t="shared" si="1"/>
        <v>7</v>
      </c>
      <c r="DH2" s="3" t="str">
        <f t="shared" si="1"/>
        <v/>
      </c>
      <c r="DI2" s="3">
        <f t="shared" si="1"/>
        <v>5</v>
      </c>
      <c r="DJ2" s="3">
        <f t="shared" si="1"/>
        <v>6</v>
      </c>
      <c r="DK2" s="3">
        <f t="shared" si="1"/>
        <v>7</v>
      </c>
      <c r="DL2" s="3" t="str">
        <f t="shared" si="1"/>
        <v/>
      </c>
      <c r="DM2" s="3">
        <f t="shared" si="1"/>
        <v>5</v>
      </c>
      <c r="DN2" s="3">
        <f t="shared" si="1"/>
        <v>6</v>
      </c>
      <c r="DO2" s="3">
        <f t="shared" si="1"/>
        <v>7</v>
      </c>
      <c r="DP2" s="3" t="str">
        <f t="shared" si="1"/>
        <v/>
      </c>
      <c r="DQ2" s="3"/>
      <c r="DR2" s="3">
        <f t="shared" si="1"/>
        <v>5</v>
      </c>
      <c r="DS2" s="3">
        <f t="shared" si="1"/>
        <v>6</v>
      </c>
      <c r="DT2" s="3">
        <f t="shared" si="1"/>
        <v>7</v>
      </c>
      <c r="DU2" s="3" t="str">
        <f t="shared" si="1"/>
        <v/>
      </c>
      <c r="DV2" s="3">
        <f t="shared" si="1"/>
        <v>5</v>
      </c>
      <c r="DW2" s="3">
        <f t="shared" si="1"/>
        <v>6</v>
      </c>
      <c r="DX2" s="3">
        <f t="shared" si="1"/>
        <v>7</v>
      </c>
      <c r="DY2" s="3">
        <f t="shared" si="1"/>
        <v>1</v>
      </c>
      <c r="DZ2" s="3">
        <f t="shared" si="1"/>
        <v>2</v>
      </c>
      <c r="EA2" s="3">
        <f t="shared" si="1"/>
        <v>3</v>
      </c>
      <c r="EB2" s="3">
        <f t="shared" si="1"/>
        <v>4</v>
      </c>
      <c r="EC2" s="3">
        <f t="shared" si="1"/>
        <v>5</v>
      </c>
      <c r="ED2" s="3">
        <f t="shared" si="1"/>
        <v>6</v>
      </c>
      <c r="EE2" s="3">
        <f t="shared" si="1"/>
        <v>7</v>
      </c>
      <c r="EF2" s="3" t="str">
        <f t="shared" ref="EF2:GQ2" si="2">IF(EF3="","",WEEKDAY(EF3,2))</f>
        <v/>
      </c>
      <c r="EG2" s="3">
        <f t="shared" si="2"/>
        <v>5</v>
      </c>
      <c r="EH2" s="3">
        <f t="shared" si="2"/>
        <v>6</v>
      </c>
      <c r="EI2" s="3">
        <f t="shared" si="2"/>
        <v>7</v>
      </c>
      <c r="EJ2" s="3" t="str">
        <f t="shared" si="2"/>
        <v/>
      </c>
      <c r="EK2" s="3"/>
      <c r="EL2" s="3">
        <f t="shared" si="2"/>
        <v>5</v>
      </c>
      <c r="EM2" s="3">
        <f t="shared" si="2"/>
        <v>6</v>
      </c>
      <c r="EN2" s="3">
        <f t="shared" si="2"/>
        <v>7</v>
      </c>
      <c r="EO2" s="3" t="str">
        <f t="shared" si="2"/>
        <v/>
      </c>
      <c r="EP2" s="3">
        <f t="shared" si="2"/>
        <v>5</v>
      </c>
      <c r="EQ2" s="3">
        <f t="shared" si="2"/>
        <v>6</v>
      </c>
      <c r="ER2" s="3">
        <f t="shared" si="2"/>
        <v>7</v>
      </c>
      <c r="ES2" s="3" t="str">
        <f t="shared" si="2"/>
        <v/>
      </c>
      <c r="ET2" s="3">
        <f t="shared" si="2"/>
        <v>5</v>
      </c>
      <c r="EU2" s="3">
        <f t="shared" si="2"/>
        <v>6</v>
      </c>
      <c r="EV2" s="3">
        <f t="shared" si="2"/>
        <v>7</v>
      </c>
      <c r="EW2" s="3" t="str">
        <f t="shared" si="2"/>
        <v/>
      </c>
      <c r="EX2" s="3">
        <f t="shared" si="2"/>
        <v>5</v>
      </c>
      <c r="EY2" s="3">
        <f t="shared" si="2"/>
        <v>6</v>
      </c>
      <c r="EZ2" s="3">
        <f t="shared" si="2"/>
        <v>7</v>
      </c>
      <c r="FA2" s="3" t="str">
        <f t="shared" si="2"/>
        <v/>
      </c>
      <c r="FB2" s="3">
        <f t="shared" si="2"/>
        <v>4</v>
      </c>
      <c r="FC2" s="3">
        <f t="shared" si="2"/>
        <v>5</v>
      </c>
      <c r="FD2" s="3">
        <f t="shared" si="2"/>
        <v>6</v>
      </c>
      <c r="FE2" s="3">
        <f t="shared" si="2"/>
        <v>7</v>
      </c>
      <c r="FF2" s="3" t="str">
        <f t="shared" si="2"/>
        <v/>
      </c>
      <c r="FG2" s="3"/>
      <c r="FH2" s="3">
        <f t="shared" si="2"/>
        <v>1</v>
      </c>
      <c r="FI2" s="3">
        <f t="shared" si="2"/>
        <v>2</v>
      </c>
      <c r="FJ2" s="3">
        <f t="shared" si="2"/>
        <v>3</v>
      </c>
      <c r="FK2" s="3">
        <f t="shared" si="2"/>
        <v>4</v>
      </c>
      <c r="FL2" s="3">
        <f t="shared" si="2"/>
        <v>5</v>
      </c>
      <c r="FM2" s="3">
        <f t="shared" si="2"/>
        <v>6</v>
      </c>
      <c r="FN2" s="3">
        <f t="shared" si="2"/>
        <v>7</v>
      </c>
      <c r="FO2" s="3">
        <f t="shared" si="2"/>
        <v>1</v>
      </c>
      <c r="FP2" s="3">
        <f t="shared" si="2"/>
        <v>2</v>
      </c>
      <c r="FQ2" s="3">
        <f t="shared" si="2"/>
        <v>3</v>
      </c>
      <c r="FR2" s="3">
        <f t="shared" si="2"/>
        <v>4</v>
      </c>
      <c r="FS2" s="3">
        <f t="shared" si="2"/>
        <v>5</v>
      </c>
      <c r="FT2" s="3">
        <f t="shared" si="2"/>
        <v>6</v>
      </c>
      <c r="FU2" s="3">
        <f t="shared" si="2"/>
        <v>7</v>
      </c>
      <c r="FV2" s="3" t="str">
        <f t="shared" si="2"/>
        <v/>
      </c>
      <c r="FW2" s="3">
        <f t="shared" si="2"/>
        <v>5</v>
      </c>
      <c r="FX2" s="3">
        <f t="shared" si="2"/>
        <v>6</v>
      </c>
      <c r="FY2" s="3">
        <f t="shared" si="2"/>
        <v>7</v>
      </c>
      <c r="FZ2" s="3" t="str">
        <f t="shared" si="2"/>
        <v/>
      </c>
      <c r="GA2" s="3">
        <f t="shared" si="2"/>
        <v>5</v>
      </c>
      <c r="GB2" s="3">
        <f t="shared" si="2"/>
        <v>6</v>
      </c>
      <c r="GC2" s="3">
        <f t="shared" si="2"/>
        <v>7</v>
      </c>
      <c r="GD2" s="3" t="str">
        <f t="shared" si="2"/>
        <v/>
      </c>
      <c r="GE2" s="3"/>
      <c r="GF2" s="3">
        <f t="shared" si="2"/>
        <v>5</v>
      </c>
      <c r="GG2" s="3">
        <f t="shared" si="2"/>
        <v>6</v>
      </c>
      <c r="GH2" s="3">
        <f t="shared" si="2"/>
        <v>7</v>
      </c>
      <c r="GI2" s="3" t="str">
        <f t="shared" si="2"/>
        <v/>
      </c>
      <c r="GJ2" s="3">
        <f t="shared" si="2"/>
        <v>3</v>
      </c>
      <c r="GK2" s="3">
        <f t="shared" si="2"/>
        <v>4</v>
      </c>
      <c r="GL2" s="3">
        <f t="shared" si="2"/>
        <v>5</v>
      </c>
      <c r="GM2" s="3">
        <f t="shared" si="2"/>
        <v>6</v>
      </c>
      <c r="GN2" s="3">
        <f t="shared" si="2"/>
        <v>7</v>
      </c>
      <c r="GO2" s="3" t="str">
        <f t="shared" si="2"/>
        <v/>
      </c>
      <c r="GP2" s="3">
        <f t="shared" si="2"/>
        <v>5</v>
      </c>
      <c r="GQ2" s="3">
        <f t="shared" si="2"/>
        <v>6</v>
      </c>
      <c r="GR2" s="3">
        <f t="shared" ref="GR2:IV2" si="3">IF(GR3="","",WEEKDAY(GR3,2))</f>
        <v>7</v>
      </c>
      <c r="GS2" s="3">
        <f t="shared" si="3"/>
        <v>1</v>
      </c>
      <c r="GT2" s="3" t="str">
        <f t="shared" si="3"/>
        <v/>
      </c>
      <c r="GU2" s="3">
        <f t="shared" si="3"/>
        <v>5</v>
      </c>
      <c r="GV2" s="3">
        <f t="shared" si="3"/>
        <v>6</v>
      </c>
      <c r="GW2" s="3">
        <f t="shared" si="3"/>
        <v>7</v>
      </c>
      <c r="GX2" s="3" t="str">
        <f t="shared" si="3"/>
        <v/>
      </c>
      <c r="GY2" s="3"/>
      <c r="GZ2" s="3">
        <f t="shared" si="3"/>
        <v>3</v>
      </c>
      <c r="HA2" s="3">
        <f t="shared" si="3"/>
        <v>4</v>
      </c>
      <c r="HB2" s="3">
        <f t="shared" si="3"/>
        <v>5</v>
      </c>
      <c r="HC2" s="3">
        <f t="shared" si="3"/>
        <v>6</v>
      </c>
      <c r="HD2" s="3">
        <f t="shared" si="3"/>
        <v>7</v>
      </c>
      <c r="HE2" s="3" t="str">
        <f t="shared" si="3"/>
        <v/>
      </c>
      <c r="HF2" s="3">
        <f t="shared" si="3"/>
        <v>5</v>
      </c>
      <c r="HG2" s="3">
        <f t="shared" si="3"/>
        <v>6</v>
      </c>
      <c r="HH2" s="3">
        <f t="shared" si="3"/>
        <v>7</v>
      </c>
      <c r="HI2" s="3" t="str">
        <f t="shared" si="3"/>
        <v/>
      </c>
      <c r="HJ2" s="3">
        <f t="shared" si="3"/>
        <v>5</v>
      </c>
      <c r="HK2" s="3">
        <f t="shared" si="3"/>
        <v>6</v>
      </c>
      <c r="HL2" s="3">
        <f t="shared" si="3"/>
        <v>7</v>
      </c>
      <c r="HM2" s="3" t="str">
        <f t="shared" si="3"/>
        <v/>
      </c>
      <c r="HN2" s="3">
        <f t="shared" si="3"/>
        <v>5</v>
      </c>
      <c r="HO2" s="3">
        <f t="shared" si="3"/>
        <v>6</v>
      </c>
      <c r="HP2" s="3">
        <f t="shared" si="3"/>
        <v>7</v>
      </c>
      <c r="HQ2" s="3" t="str">
        <f t="shared" si="3"/>
        <v/>
      </c>
      <c r="HR2" s="3">
        <f t="shared" si="3"/>
        <v>5</v>
      </c>
      <c r="HS2" s="3">
        <f t="shared" si="3"/>
        <v>6</v>
      </c>
      <c r="HT2" s="3">
        <f t="shared" si="3"/>
        <v>7</v>
      </c>
      <c r="HU2" s="3" t="str">
        <f t="shared" si="3"/>
        <v/>
      </c>
      <c r="HV2" s="3"/>
      <c r="HW2" s="3">
        <f t="shared" si="3"/>
        <v>5</v>
      </c>
      <c r="HX2" s="3">
        <f t="shared" si="3"/>
        <v>6</v>
      </c>
      <c r="HY2" s="3">
        <f t="shared" si="3"/>
        <v>7</v>
      </c>
      <c r="HZ2" s="3">
        <f t="shared" si="3"/>
        <v>1</v>
      </c>
      <c r="IA2" s="3">
        <f t="shared" si="3"/>
        <v>2</v>
      </c>
      <c r="IB2" s="3">
        <f t="shared" si="3"/>
        <v>3</v>
      </c>
      <c r="IC2" s="3">
        <f t="shared" si="3"/>
        <v>4</v>
      </c>
      <c r="ID2" s="3">
        <f t="shared" si="3"/>
        <v>5</v>
      </c>
      <c r="IE2" s="3">
        <f t="shared" si="3"/>
        <v>6</v>
      </c>
      <c r="IF2" s="3">
        <f t="shared" si="3"/>
        <v>7</v>
      </c>
      <c r="IG2" s="3">
        <f t="shared" si="3"/>
        <v>1</v>
      </c>
      <c r="IH2" s="3">
        <f t="shared" si="3"/>
        <v>2</v>
      </c>
      <c r="II2" s="3">
        <f t="shared" si="3"/>
        <v>3</v>
      </c>
      <c r="IJ2" s="3">
        <f t="shared" si="3"/>
        <v>4</v>
      </c>
      <c r="IK2" s="3">
        <f t="shared" si="3"/>
        <v>5</v>
      </c>
      <c r="IL2" s="3">
        <f t="shared" si="3"/>
        <v>6</v>
      </c>
      <c r="IM2" s="3">
        <f t="shared" si="3"/>
        <v>7</v>
      </c>
      <c r="IN2" s="3">
        <f t="shared" si="3"/>
        <v>1</v>
      </c>
      <c r="IO2" s="3">
        <f t="shared" si="3"/>
        <v>2</v>
      </c>
      <c r="IP2" s="3">
        <f t="shared" si="3"/>
        <v>3</v>
      </c>
      <c r="IQ2" s="3">
        <f t="shared" si="3"/>
        <v>4</v>
      </c>
      <c r="IR2" s="3">
        <f t="shared" si="3"/>
        <v>5</v>
      </c>
      <c r="IS2" s="3">
        <f t="shared" si="3"/>
        <v>6</v>
      </c>
      <c r="IT2" s="3">
        <f t="shared" si="3"/>
        <v>7</v>
      </c>
      <c r="IU2" s="3">
        <f t="shared" si="3"/>
        <v>1</v>
      </c>
      <c r="IV2" s="3">
        <f t="shared" si="3"/>
        <v>2</v>
      </c>
      <c r="IW2" s="3">
        <f>WEEKDAY(IW3,2)</f>
        <v>3</v>
      </c>
      <c r="IX2" s="3">
        <f>WEEKDAY(IX3,2)</f>
        <v>4</v>
      </c>
      <c r="IY2" s="3">
        <f>WEEKDAY(IY3,2)</f>
        <v>5</v>
      </c>
      <c r="IZ2" s="3">
        <f>WEEKDAY(IZ3,2)</f>
        <v>6</v>
      </c>
      <c r="JA2" s="3">
        <f>WEEKDAY(JA3,2)</f>
        <v>7</v>
      </c>
      <c r="JB2" s="3">
        <f t="shared" ref="JB2:JR2" si="4">WEEKDAY(JB3,2)</f>
        <v>1</v>
      </c>
      <c r="JC2" s="3">
        <f t="shared" si="4"/>
        <v>2</v>
      </c>
      <c r="JD2" s="3">
        <f t="shared" si="4"/>
        <v>3</v>
      </c>
      <c r="JE2" s="3">
        <f t="shared" si="4"/>
        <v>4</v>
      </c>
      <c r="JF2" s="3">
        <f t="shared" si="4"/>
        <v>5</v>
      </c>
      <c r="JG2" s="3">
        <f t="shared" si="4"/>
        <v>6</v>
      </c>
      <c r="JH2" s="3">
        <f t="shared" si="4"/>
        <v>7</v>
      </c>
      <c r="JI2" s="3">
        <f t="shared" si="4"/>
        <v>1</v>
      </c>
      <c r="JJ2" s="3">
        <f t="shared" si="4"/>
        <v>2</v>
      </c>
      <c r="JK2" s="3">
        <f t="shared" si="4"/>
        <v>3</v>
      </c>
      <c r="JL2" s="3">
        <f t="shared" si="4"/>
        <v>4</v>
      </c>
      <c r="JM2" s="3">
        <f t="shared" si="4"/>
        <v>5</v>
      </c>
      <c r="JN2" s="3">
        <f t="shared" si="4"/>
        <v>6</v>
      </c>
      <c r="JO2" s="3">
        <f t="shared" si="4"/>
        <v>7</v>
      </c>
      <c r="JP2" s="3">
        <f t="shared" si="4"/>
        <v>1</v>
      </c>
      <c r="JQ2" s="3">
        <f t="shared" si="4"/>
        <v>2</v>
      </c>
      <c r="JR2" s="3">
        <f t="shared" si="4"/>
        <v>3</v>
      </c>
      <c r="JS2" s="3"/>
      <c r="JT2" s="25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H2" s="75"/>
      <c r="KI2" s="75"/>
      <c r="KJ2" s="75"/>
      <c r="KK2" s="75"/>
      <c r="KL2" s="75"/>
      <c r="KM2" s="75"/>
      <c r="KN2" s="75"/>
    </row>
    <row r="3" spans="1:300" ht="64" customHeight="1" collapsed="1">
      <c r="B3" s="20" t="s">
        <v>2</v>
      </c>
      <c r="C3" s="21" t="s">
        <v>0</v>
      </c>
      <c r="D3" s="5"/>
      <c r="E3" s="21" t="s">
        <v>1</v>
      </c>
      <c r="F3" s="34">
        <f>G3</f>
        <v>42972</v>
      </c>
      <c r="G3" s="35">
        <v>42972</v>
      </c>
      <c r="H3" s="35">
        <f>G3+1</f>
        <v>42973</v>
      </c>
      <c r="I3" s="35">
        <f>H3+1</f>
        <v>42974</v>
      </c>
      <c r="J3" s="35"/>
      <c r="K3" s="34">
        <f>L3</f>
        <v>42979</v>
      </c>
      <c r="L3" s="35">
        <f>G3+7</f>
        <v>42979</v>
      </c>
      <c r="M3" s="35">
        <f>L3+1</f>
        <v>42980</v>
      </c>
      <c r="N3" s="35">
        <f>M3+1</f>
        <v>42981</v>
      </c>
      <c r="O3" s="35"/>
      <c r="P3" s="35">
        <f>L3+7</f>
        <v>42986</v>
      </c>
      <c r="Q3" s="35">
        <f>P3+1</f>
        <v>42987</v>
      </c>
      <c r="R3" s="35">
        <f>Q3+1</f>
        <v>42988</v>
      </c>
      <c r="S3" s="35"/>
      <c r="T3" s="35">
        <f>P3+7</f>
        <v>42993</v>
      </c>
      <c r="U3" s="35">
        <f>T3+1</f>
        <v>42994</v>
      </c>
      <c r="V3" s="35">
        <f>U3+1</f>
        <v>42995</v>
      </c>
      <c r="W3" s="35"/>
      <c r="X3" s="35">
        <f>T3+7</f>
        <v>43000</v>
      </c>
      <c r="Y3" s="35">
        <f>X3+1</f>
        <v>43001</v>
      </c>
      <c r="Z3" s="35">
        <f>Y3+1</f>
        <v>43002</v>
      </c>
      <c r="AA3" s="35"/>
      <c r="AB3" s="35">
        <f>X3+7</f>
        <v>43007</v>
      </c>
      <c r="AC3" s="35">
        <f>AB3+1</f>
        <v>43008</v>
      </c>
      <c r="AD3" s="35">
        <f>AC3+1</f>
        <v>43009</v>
      </c>
      <c r="AE3" s="35"/>
      <c r="AF3" s="34">
        <f>AG3</f>
        <v>43014</v>
      </c>
      <c r="AG3" s="35">
        <f>AB3+7</f>
        <v>43014</v>
      </c>
      <c r="AH3" s="35">
        <f>AG3+1</f>
        <v>43015</v>
      </c>
      <c r="AI3" s="35">
        <f>AH3+1</f>
        <v>43016</v>
      </c>
      <c r="AJ3" s="35"/>
      <c r="AK3" s="35">
        <f>AG3+7</f>
        <v>43021</v>
      </c>
      <c r="AL3" s="35">
        <f t="shared" ref="AL3:AQ3" si="5">AK3+1</f>
        <v>43022</v>
      </c>
      <c r="AM3" s="35">
        <f t="shared" si="5"/>
        <v>43023</v>
      </c>
      <c r="AN3" s="35">
        <f t="shared" si="5"/>
        <v>43024</v>
      </c>
      <c r="AO3" s="35">
        <f t="shared" si="5"/>
        <v>43025</v>
      </c>
      <c r="AP3" s="35">
        <f t="shared" si="5"/>
        <v>43026</v>
      </c>
      <c r="AQ3" s="35">
        <f t="shared" si="5"/>
        <v>43027</v>
      </c>
      <c r="AR3" s="35">
        <f>AK3+7</f>
        <v>43028</v>
      </c>
      <c r="AS3" s="35">
        <f t="shared" ref="AS3:AX3" si="6">AR3+1</f>
        <v>43029</v>
      </c>
      <c r="AT3" s="35">
        <f t="shared" si="6"/>
        <v>43030</v>
      </c>
      <c r="AU3" s="35">
        <f t="shared" si="6"/>
        <v>43031</v>
      </c>
      <c r="AV3" s="35">
        <f t="shared" si="6"/>
        <v>43032</v>
      </c>
      <c r="AW3" s="35">
        <f t="shared" si="6"/>
        <v>43033</v>
      </c>
      <c r="AX3" s="35">
        <f t="shared" si="6"/>
        <v>43034</v>
      </c>
      <c r="AY3" s="35">
        <f>AR3+7</f>
        <v>43035</v>
      </c>
      <c r="AZ3" s="35">
        <f>AY3+1</f>
        <v>43036</v>
      </c>
      <c r="BA3" s="35">
        <f>AZ3+1</f>
        <v>43037</v>
      </c>
      <c r="BB3" s="35"/>
      <c r="BC3" s="34">
        <f>BG3</f>
        <v>43042</v>
      </c>
      <c r="BD3" s="35">
        <f>AV3+7</f>
        <v>43039</v>
      </c>
      <c r="BE3" s="35">
        <f>AW3+7</f>
        <v>43040</v>
      </c>
      <c r="BF3" s="36"/>
      <c r="BG3" s="35">
        <f>AY3+7</f>
        <v>43042</v>
      </c>
      <c r="BH3" s="35">
        <f>BG3+1</f>
        <v>43043</v>
      </c>
      <c r="BI3" s="35">
        <f>BH3+1</f>
        <v>43044</v>
      </c>
      <c r="BJ3" s="35"/>
      <c r="BK3" s="35">
        <f>BG3+7</f>
        <v>43049</v>
      </c>
      <c r="BL3" s="35">
        <f>BK3+1</f>
        <v>43050</v>
      </c>
      <c r="BM3" s="35">
        <f>BL3+1</f>
        <v>43051</v>
      </c>
      <c r="BN3" s="35"/>
      <c r="BO3" s="35">
        <f>BK3+7</f>
        <v>43056</v>
      </c>
      <c r="BP3" s="35">
        <f>BO3+1</f>
        <v>43057</v>
      </c>
      <c r="BQ3" s="35">
        <f>BP3+1</f>
        <v>43058</v>
      </c>
      <c r="BR3" s="35"/>
      <c r="BS3" s="35">
        <f>BO3+7</f>
        <v>43063</v>
      </c>
      <c r="BT3" s="35">
        <f>BS3+1</f>
        <v>43064</v>
      </c>
      <c r="BU3" s="35">
        <f>BT3+1</f>
        <v>43065</v>
      </c>
      <c r="BV3" s="35"/>
      <c r="BW3" s="34">
        <f>BX3</f>
        <v>43070</v>
      </c>
      <c r="BX3" s="35">
        <f>BS3+7</f>
        <v>43070</v>
      </c>
      <c r="BY3" s="35">
        <f>BX3+1</f>
        <v>43071</v>
      </c>
      <c r="BZ3" s="35">
        <f>BY3+1</f>
        <v>43072</v>
      </c>
      <c r="CA3" s="35"/>
      <c r="CB3" s="35">
        <f>BW3+6</f>
        <v>43076</v>
      </c>
      <c r="CC3" s="35">
        <f>BX3+7</f>
        <v>43077</v>
      </c>
      <c r="CD3" s="35">
        <f>CC3+1</f>
        <v>43078</v>
      </c>
      <c r="CE3" s="35">
        <f>CD3+1</f>
        <v>43079</v>
      </c>
      <c r="CF3" s="35"/>
      <c r="CG3" s="35">
        <f>CC3+7</f>
        <v>43084</v>
      </c>
      <c r="CH3" s="35">
        <f>CG3+1</f>
        <v>43085</v>
      </c>
      <c r="CI3" s="35">
        <f>CH3+1</f>
        <v>43086</v>
      </c>
      <c r="CJ3" s="35"/>
      <c r="CK3" s="35">
        <f>CG3+7</f>
        <v>43091</v>
      </c>
      <c r="CL3" s="35">
        <f t="shared" ref="CL3:CQ3" si="7">CK3+1</f>
        <v>43092</v>
      </c>
      <c r="CM3" s="35">
        <f t="shared" si="7"/>
        <v>43093</v>
      </c>
      <c r="CN3" s="35">
        <f t="shared" si="7"/>
        <v>43094</v>
      </c>
      <c r="CO3" s="35">
        <f t="shared" si="7"/>
        <v>43095</v>
      </c>
      <c r="CP3" s="35">
        <f t="shared" si="7"/>
        <v>43096</v>
      </c>
      <c r="CQ3" s="35">
        <f t="shared" si="7"/>
        <v>43097</v>
      </c>
      <c r="CR3" s="35">
        <f>CK3+7</f>
        <v>43098</v>
      </c>
      <c r="CS3" s="35">
        <f>CR3+1</f>
        <v>43099</v>
      </c>
      <c r="CT3" s="35">
        <f>CS3+1</f>
        <v>43100</v>
      </c>
      <c r="CU3" s="35"/>
      <c r="CV3" s="34">
        <f>DA3</f>
        <v>43105</v>
      </c>
      <c r="CW3" s="35">
        <f>CN3+7</f>
        <v>43101</v>
      </c>
      <c r="CX3" s="35">
        <f>CO3+7</f>
        <v>43102</v>
      </c>
      <c r="CY3" s="35">
        <f>CP3+7</f>
        <v>43103</v>
      </c>
      <c r="CZ3" s="35">
        <f>CQ3+7</f>
        <v>43104</v>
      </c>
      <c r="DA3" s="35">
        <f>CR3+7</f>
        <v>43105</v>
      </c>
      <c r="DB3" s="35">
        <f>DA3+1</f>
        <v>43106</v>
      </c>
      <c r="DC3" s="35">
        <f>DB3+1</f>
        <v>43107</v>
      </c>
      <c r="DD3" s="35"/>
      <c r="DE3" s="35">
        <f>DA3+7</f>
        <v>43112</v>
      </c>
      <c r="DF3" s="35">
        <f>DE3+1</f>
        <v>43113</v>
      </c>
      <c r="DG3" s="35">
        <f>DF3+1</f>
        <v>43114</v>
      </c>
      <c r="DH3" s="35"/>
      <c r="DI3" s="35">
        <f>DE3+7</f>
        <v>43119</v>
      </c>
      <c r="DJ3" s="35">
        <f>DI3+1</f>
        <v>43120</v>
      </c>
      <c r="DK3" s="35">
        <f>DJ3+1</f>
        <v>43121</v>
      </c>
      <c r="DL3" s="35"/>
      <c r="DM3" s="35">
        <f>DI3+7</f>
        <v>43126</v>
      </c>
      <c r="DN3" s="35">
        <f>DM3+1</f>
        <v>43127</v>
      </c>
      <c r="DO3" s="35">
        <f>DN3+1</f>
        <v>43128</v>
      </c>
      <c r="DP3" s="35"/>
      <c r="DQ3" s="34">
        <f>DR3</f>
        <v>43133</v>
      </c>
      <c r="DR3" s="35">
        <f>DM3+7</f>
        <v>43133</v>
      </c>
      <c r="DS3" s="35">
        <f>DR3+1</f>
        <v>43134</v>
      </c>
      <c r="DT3" s="35">
        <f>DS3+1</f>
        <v>43135</v>
      </c>
      <c r="DU3" s="35"/>
      <c r="DV3" s="35">
        <f>DR3+7</f>
        <v>43140</v>
      </c>
      <c r="DW3" s="35">
        <f t="shared" ref="DW3:EB3" si="8">DV3+1</f>
        <v>43141</v>
      </c>
      <c r="DX3" s="35">
        <f t="shared" si="8"/>
        <v>43142</v>
      </c>
      <c r="DY3" s="35">
        <f t="shared" si="8"/>
        <v>43143</v>
      </c>
      <c r="DZ3" s="35">
        <f t="shared" si="8"/>
        <v>43144</v>
      </c>
      <c r="EA3" s="35">
        <f t="shared" si="8"/>
        <v>43145</v>
      </c>
      <c r="EB3" s="35">
        <f t="shared" si="8"/>
        <v>43146</v>
      </c>
      <c r="EC3" s="35">
        <f>DV3+7</f>
        <v>43147</v>
      </c>
      <c r="ED3" s="35">
        <f>EC3+1</f>
        <v>43148</v>
      </c>
      <c r="EE3" s="35">
        <f>ED3+1</f>
        <v>43149</v>
      </c>
      <c r="EF3" s="35"/>
      <c r="EG3" s="35">
        <f>EC3+7</f>
        <v>43154</v>
      </c>
      <c r="EH3" s="35">
        <f>EG3+1</f>
        <v>43155</v>
      </c>
      <c r="EI3" s="35">
        <f>EH3+1</f>
        <v>43156</v>
      </c>
      <c r="EJ3" s="35"/>
      <c r="EK3" s="34">
        <f>EL3</f>
        <v>43161</v>
      </c>
      <c r="EL3" s="35">
        <f>EG3+7</f>
        <v>43161</v>
      </c>
      <c r="EM3" s="35">
        <f>EL3+1</f>
        <v>43162</v>
      </c>
      <c r="EN3" s="35">
        <f>EM3+1</f>
        <v>43163</v>
      </c>
      <c r="EO3" s="35"/>
      <c r="EP3" s="35">
        <f>EL3+7</f>
        <v>43168</v>
      </c>
      <c r="EQ3" s="35">
        <f>EP3+1</f>
        <v>43169</v>
      </c>
      <c r="ER3" s="35">
        <f>EQ3+1</f>
        <v>43170</v>
      </c>
      <c r="ES3" s="35"/>
      <c r="ET3" s="35">
        <f>EP3+7</f>
        <v>43175</v>
      </c>
      <c r="EU3" s="35">
        <f>ET3+1</f>
        <v>43176</v>
      </c>
      <c r="EV3" s="35">
        <f>EU3+1</f>
        <v>43177</v>
      </c>
      <c r="EW3" s="35"/>
      <c r="EX3" s="35">
        <f>ET3+7</f>
        <v>43182</v>
      </c>
      <c r="EY3" s="35">
        <f>EX3+1</f>
        <v>43183</v>
      </c>
      <c r="EZ3" s="35">
        <f>EY3+1</f>
        <v>43184</v>
      </c>
      <c r="FA3" s="35"/>
      <c r="FB3" s="35">
        <f>FC3-1</f>
        <v>43188</v>
      </c>
      <c r="FC3" s="35">
        <f>EX3+7</f>
        <v>43189</v>
      </c>
      <c r="FD3" s="35">
        <f>FC3+1</f>
        <v>43190</v>
      </c>
      <c r="FE3" s="35">
        <f>FD3+1</f>
        <v>43191</v>
      </c>
      <c r="FF3" s="35"/>
      <c r="FG3" s="34">
        <f>FL3</f>
        <v>43196</v>
      </c>
      <c r="FH3" s="35">
        <f>FE3+1</f>
        <v>43192</v>
      </c>
      <c r="FI3" s="35">
        <f>FH3+1</f>
        <v>43193</v>
      </c>
      <c r="FJ3" s="35">
        <f>FI3+1</f>
        <v>43194</v>
      </c>
      <c r="FK3" s="35">
        <f>FB3+7</f>
        <v>43195</v>
      </c>
      <c r="FL3" s="35">
        <f>FC3+7</f>
        <v>43196</v>
      </c>
      <c r="FM3" s="35">
        <f t="shared" ref="FM3:FR3" si="9">FL3+1</f>
        <v>43197</v>
      </c>
      <c r="FN3" s="35">
        <f t="shared" si="9"/>
        <v>43198</v>
      </c>
      <c r="FO3" s="35">
        <f t="shared" si="9"/>
        <v>43199</v>
      </c>
      <c r="FP3" s="35">
        <f t="shared" si="9"/>
        <v>43200</v>
      </c>
      <c r="FQ3" s="35">
        <f t="shared" si="9"/>
        <v>43201</v>
      </c>
      <c r="FR3" s="35">
        <f t="shared" si="9"/>
        <v>43202</v>
      </c>
      <c r="FS3" s="35">
        <f>FL3+7</f>
        <v>43203</v>
      </c>
      <c r="FT3" s="35">
        <f>FS3+1</f>
        <v>43204</v>
      </c>
      <c r="FU3" s="35">
        <f>FT3+1</f>
        <v>43205</v>
      </c>
      <c r="FV3" s="35"/>
      <c r="FW3" s="35">
        <f>FS3+7</f>
        <v>43210</v>
      </c>
      <c r="FX3" s="35">
        <f>FW3+1</f>
        <v>43211</v>
      </c>
      <c r="FY3" s="35">
        <f>FX3+1</f>
        <v>43212</v>
      </c>
      <c r="FZ3" s="35"/>
      <c r="GA3" s="35">
        <f>FW3+7</f>
        <v>43217</v>
      </c>
      <c r="GB3" s="35">
        <f>GA3+1</f>
        <v>43218</v>
      </c>
      <c r="GC3" s="35">
        <f>GB3+1</f>
        <v>43219</v>
      </c>
      <c r="GD3" s="35"/>
      <c r="GE3" s="34">
        <f>GF3</f>
        <v>43224</v>
      </c>
      <c r="GF3" s="35">
        <f>GA3+7</f>
        <v>43224</v>
      </c>
      <c r="GG3" s="35">
        <f>GF3+1</f>
        <v>43225</v>
      </c>
      <c r="GH3" s="35">
        <f>GG3+1</f>
        <v>43226</v>
      </c>
      <c r="GI3" s="35"/>
      <c r="GJ3" s="35">
        <f>GK3-1</f>
        <v>43229</v>
      </c>
      <c r="GK3" s="35">
        <f>GL3-1</f>
        <v>43230</v>
      </c>
      <c r="GL3" s="35">
        <f>GF3+7</f>
        <v>43231</v>
      </c>
      <c r="GM3" s="35">
        <f>GL3+1</f>
        <v>43232</v>
      </c>
      <c r="GN3" s="35">
        <f>GM3+1</f>
        <v>43233</v>
      </c>
      <c r="GO3" s="35"/>
      <c r="GP3" s="35">
        <f>GL3+7</f>
        <v>43238</v>
      </c>
      <c r="GQ3" s="35">
        <f>GP3+1</f>
        <v>43239</v>
      </c>
      <c r="GR3" s="35">
        <f>GQ3+1</f>
        <v>43240</v>
      </c>
      <c r="GS3" s="35">
        <f>GR3+1</f>
        <v>43241</v>
      </c>
      <c r="GT3" s="35"/>
      <c r="GU3" s="35">
        <f>GP3+7</f>
        <v>43245</v>
      </c>
      <c r="GV3" s="35">
        <f>GU3+1</f>
        <v>43246</v>
      </c>
      <c r="GW3" s="35">
        <f>GV3+1</f>
        <v>43247</v>
      </c>
      <c r="GX3" s="35"/>
      <c r="GY3" s="34">
        <f>HB3</f>
        <v>43252</v>
      </c>
      <c r="GZ3" s="35">
        <f>HA3-1</f>
        <v>43250</v>
      </c>
      <c r="HA3" s="35">
        <f>HB3-1</f>
        <v>43251</v>
      </c>
      <c r="HB3" s="35">
        <f>GU3+7</f>
        <v>43252</v>
      </c>
      <c r="HC3" s="35">
        <f>HB3+1</f>
        <v>43253</v>
      </c>
      <c r="HD3" s="35">
        <f>HC3+1</f>
        <v>43254</v>
      </c>
      <c r="HE3" s="35"/>
      <c r="HF3" s="35">
        <f>HB3+7</f>
        <v>43259</v>
      </c>
      <c r="HG3" s="35">
        <f>HF3+1</f>
        <v>43260</v>
      </c>
      <c r="HH3" s="35">
        <f>HG3+1</f>
        <v>43261</v>
      </c>
      <c r="HI3" s="35"/>
      <c r="HJ3" s="35">
        <f>HF3+7</f>
        <v>43266</v>
      </c>
      <c r="HK3" s="35">
        <f>HJ3+1</f>
        <v>43267</v>
      </c>
      <c r="HL3" s="35">
        <f>HK3+1</f>
        <v>43268</v>
      </c>
      <c r="HM3" s="35"/>
      <c r="HN3" s="35">
        <f>HJ3+7</f>
        <v>43273</v>
      </c>
      <c r="HO3" s="35">
        <f>HN3+1</f>
        <v>43274</v>
      </c>
      <c r="HP3" s="35">
        <f>HO3+1</f>
        <v>43275</v>
      </c>
      <c r="HQ3" s="35"/>
      <c r="HR3" s="35">
        <f>HN3+7</f>
        <v>43280</v>
      </c>
      <c r="HS3" s="35">
        <f>HR3+1</f>
        <v>43281</v>
      </c>
      <c r="HT3" s="35">
        <f>HS3+1</f>
        <v>43282</v>
      </c>
      <c r="HU3" s="35"/>
      <c r="HV3" s="34">
        <f>HW3</f>
        <v>43287</v>
      </c>
      <c r="HW3" s="35">
        <f>HR3+7</f>
        <v>43287</v>
      </c>
      <c r="HX3" s="35">
        <f t="shared" ref="HX3:IV3" si="10">HW3+1</f>
        <v>43288</v>
      </c>
      <c r="HY3" s="35">
        <f t="shared" si="10"/>
        <v>43289</v>
      </c>
      <c r="HZ3" s="35">
        <f t="shared" si="10"/>
        <v>43290</v>
      </c>
      <c r="IA3" s="35">
        <f t="shared" si="10"/>
        <v>43291</v>
      </c>
      <c r="IB3" s="35">
        <f t="shared" si="10"/>
        <v>43292</v>
      </c>
      <c r="IC3" s="35">
        <f t="shared" si="10"/>
        <v>43293</v>
      </c>
      <c r="ID3" s="35">
        <f t="shared" si="10"/>
        <v>43294</v>
      </c>
      <c r="IE3" s="35">
        <f t="shared" si="10"/>
        <v>43295</v>
      </c>
      <c r="IF3" s="35">
        <f t="shared" si="10"/>
        <v>43296</v>
      </c>
      <c r="IG3" s="35">
        <f t="shared" si="10"/>
        <v>43297</v>
      </c>
      <c r="IH3" s="35">
        <f t="shared" si="10"/>
        <v>43298</v>
      </c>
      <c r="II3" s="35">
        <f t="shared" si="10"/>
        <v>43299</v>
      </c>
      <c r="IJ3" s="35">
        <f t="shared" si="10"/>
        <v>43300</v>
      </c>
      <c r="IK3" s="35">
        <f t="shared" si="10"/>
        <v>43301</v>
      </c>
      <c r="IL3" s="35">
        <f t="shared" si="10"/>
        <v>43302</v>
      </c>
      <c r="IM3" s="35">
        <f t="shared" si="10"/>
        <v>43303</v>
      </c>
      <c r="IN3" s="35">
        <f t="shared" si="10"/>
        <v>43304</v>
      </c>
      <c r="IO3" s="35">
        <f t="shared" si="10"/>
        <v>43305</v>
      </c>
      <c r="IP3" s="35">
        <f t="shared" si="10"/>
        <v>43306</v>
      </c>
      <c r="IQ3" s="35">
        <f t="shared" si="10"/>
        <v>43307</v>
      </c>
      <c r="IR3" s="35">
        <f t="shared" si="10"/>
        <v>43308</v>
      </c>
      <c r="IS3" s="35">
        <f t="shared" si="10"/>
        <v>43309</v>
      </c>
      <c r="IT3" s="35">
        <f t="shared" si="10"/>
        <v>43310</v>
      </c>
      <c r="IU3" s="35">
        <f t="shared" si="10"/>
        <v>43311</v>
      </c>
      <c r="IV3" s="35">
        <f t="shared" si="10"/>
        <v>43312</v>
      </c>
      <c r="IW3" s="38">
        <f>IV3+1</f>
        <v>43313</v>
      </c>
      <c r="IX3" s="38">
        <f>IW3+1</f>
        <v>43314</v>
      </c>
      <c r="IY3" s="38">
        <f t="shared" ref="IY3:JR3" si="11">IX3+1</f>
        <v>43315</v>
      </c>
      <c r="IZ3" s="38">
        <f t="shared" si="11"/>
        <v>43316</v>
      </c>
      <c r="JA3" s="38">
        <f t="shared" si="11"/>
        <v>43317</v>
      </c>
      <c r="JB3" s="38">
        <f t="shared" si="11"/>
        <v>43318</v>
      </c>
      <c r="JC3" s="38">
        <f t="shared" si="11"/>
        <v>43319</v>
      </c>
      <c r="JD3" s="38">
        <f t="shared" si="11"/>
        <v>43320</v>
      </c>
      <c r="JE3" s="38">
        <f t="shared" si="11"/>
        <v>43321</v>
      </c>
      <c r="JF3" s="38">
        <f t="shared" si="11"/>
        <v>43322</v>
      </c>
      <c r="JG3" s="38">
        <f t="shared" si="11"/>
        <v>43323</v>
      </c>
      <c r="JH3" s="38">
        <f t="shared" si="11"/>
        <v>43324</v>
      </c>
      <c r="JI3" s="38">
        <f t="shared" si="11"/>
        <v>43325</v>
      </c>
      <c r="JJ3" s="38">
        <f t="shared" si="11"/>
        <v>43326</v>
      </c>
      <c r="JK3" s="38">
        <f t="shared" si="11"/>
        <v>43327</v>
      </c>
      <c r="JL3" s="38">
        <f t="shared" si="11"/>
        <v>43328</v>
      </c>
      <c r="JM3" s="38">
        <f t="shared" si="11"/>
        <v>43329</v>
      </c>
      <c r="JN3" s="38">
        <f t="shared" si="11"/>
        <v>43330</v>
      </c>
      <c r="JO3" s="38">
        <f t="shared" si="11"/>
        <v>43331</v>
      </c>
      <c r="JP3" s="38">
        <f t="shared" si="11"/>
        <v>43332</v>
      </c>
      <c r="JQ3" s="38">
        <f>JP3+1</f>
        <v>43333</v>
      </c>
      <c r="JR3" s="38">
        <f t="shared" si="11"/>
        <v>43334</v>
      </c>
      <c r="JS3" s="26"/>
      <c r="JT3" s="26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7" t="s">
        <v>10</v>
      </c>
      <c r="KG3" s="17" t="s">
        <v>11</v>
      </c>
    </row>
    <row r="4" spans="1:300" s="14" customFormat="1" ht="13">
      <c r="A4" s="85" t="s">
        <v>107</v>
      </c>
      <c r="B4" s="41" t="s">
        <v>22</v>
      </c>
      <c r="C4" s="41" t="s">
        <v>23</v>
      </c>
      <c r="D4" s="42"/>
      <c r="E4" s="41"/>
      <c r="F4" s="43"/>
      <c r="G4" s="43"/>
      <c r="H4" s="43"/>
      <c r="I4" s="43"/>
      <c r="J4" s="43"/>
      <c r="K4" s="43"/>
      <c r="L4" s="43" t="s">
        <v>92</v>
      </c>
      <c r="M4" s="43" t="s">
        <v>119</v>
      </c>
      <c r="N4" s="43" t="s">
        <v>117</v>
      </c>
      <c r="O4" s="43"/>
      <c r="P4" s="43"/>
      <c r="Q4" s="43"/>
      <c r="R4" s="43"/>
      <c r="S4" s="43"/>
      <c r="T4" s="43" t="s">
        <v>92</v>
      </c>
      <c r="U4" s="43" t="s">
        <v>93</v>
      </c>
      <c r="V4" s="43" t="s">
        <v>94</v>
      </c>
      <c r="W4" s="43"/>
      <c r="X4" s="43"/>
      <c r="Y4" s="43"/>
      <c r="Z4" s="43"/>
      <c r="AA4" s="43"/>
      <c r="AB4" s="43" t="s">
        <v>92</v>
      </c>
      <c r="AC4" s="43" t="s">
        <v>93</v>
      </c>
      <c r="AD4" s="43" t="s">
        <v>94</v>
      </c>
      <c r="AE4" s="43"/>
      <c r="AF4" s="43"/>
      <c r="AG4" s="43"/>
      <c r="AH4" s="43"/>
      <c r="AI4" s="43"/>
      <c r="AJ4" s="43"/>
      <c r="AK4" s="43" t="s">
        <v>92</v>
      </c>
      <c r="AL4" s="43" t="s">
        <v>93</v>
      </c>
      <c r="AM4" s="43" t="s">
        <v>93</v>
      </c>
      <c r="AN4" s="43" t="s">
        <v>93</v>
      </c>
      <c r="AO4" s="43" t="s">
        <v>93</v>
      </c>
      <c r="AP4" s="43" t="s">
        <v>93</v>
      </c>
      <c r="AQ4" s="43" t="s">
        <v>93</v>
      </c>
      <c r="AR4" s="43" t="s">
        <v>92</v>
      </c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 t="s">
        <v>92</v>
      </c>
      <c r="BL4" s="43" t="s">
        <v>93</v>
      </c>
      <c r="BM4" s="43" t="s">
        <v>94</v>
      </c>
      <c r="BN4" s="43"/>
      <c r="BO4" s="43"/>
      <c r="BP4" s="43"/>
      <c r="BQ4" s="43"/>
      <c r="BR4" s="43"/>
      <c r="BS4" s="43" t="s">
        <v>92</v>
      </c>
      <c r="BT4" s="43" t="s">
        <v>93</v>
      </c>
      <c r="BU4" s="43" t="s">
        <v>94</v>
      </c>
      <c r="BV4" s="43"/>
      <c r="BW4" s="43"/>
      <c r="BX4" s="43"/>
      <c r="BY4" s="43"/>
      <c r="BZ4" s="43"/>
      <c r="CA4" s="43"/>
      <c r="CB4" s="43" t="s">
        <v>92</v>
      </c>
      <c r="CC4" s="43" t="s">
        <v>93</v>
      </c>
      <c r="CD4" s="43" t="s">
        <v>93</v>
      </c>
      <c r="CE4" s="43" t="s">
        <v>94</v>
      </c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 t="s">
        <v>92</v>
      </c>
      <c r="CY4" s="43" t="s">
        <v>93</v>
      </c>
      <c r="CZ4" s="43" t="s">
        <v>93</v>
      </c>
      <c r="DA4" s="43" t="s">
        <v>93</v>
      </c>
      <c r="DB4" s="43" t="s">
        <v>98</v>
      </c>
      <c r="DC4" s="43"/>
      <c r="DD4" s="43"/>
      <c r="DE4" s="43" t="s">
        <v>92</v>
      </c>
      <c r="DF4" s="43" t="s">
        <v>93</v>
      </c>
      <c r="DG4" s="43" t="s">
        <v>94</v>
      </c>
      <c r="DH4" s="43"/>
      <c r="DI4" s="43"/>
      <c r="DJ4" s="43"/>
      <c r="DK4" s="43"/>
      <c r="DL4" s="43"/>
      <c r="DM4" s="43" t="s">
        <v>92</v>
      </c>
      <c r="DN4" s="43" t="s">
        <v>93</v>
      </c>
      <c r="DO4" s="43" t="s">
        <v>94</v>
      </c>
      <c r="DP4" s="43"/>
      <c r="DQ4" s="43"/>
      <c r="DR4" s="43"/>
      <c r="DS4" s="43"/>
      <c r="DT4" s="43"/>
      <c r="DU4" s="43"/>
      <c r="DV4" s="43" t="s">
        <v>92</v>
      </c>
      <c r="DW4" s="43" t="s">
        <v>93</v>
      </c>
      <c r="DX4" s="43" t="s">
        <v>93</v>
      </c>
      <c r="DY4" s="43" t="s">
        <v>92</v>
      </c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 t="s">
        <v>92</v>
      </c>
      <c r="EM4" s="43" t="s">
        <v>93</v>
      </c>
      <c r="EN4" s="43" t="s">
        <v>94</v>
      </c>
      <c r="EO4" s="43"/>
      <c r="EP4" s="43"/>
      <c r="EQ4" s="43"/>
      <c r="ER4" s="43"/>
      <c r="ES4" s="43"/>
      <c r="ET4" s="43" t="s">
        <v>92</v>
      </c>
      <c r="EU4" s="43" t="s">
        <v>93</v>
      </c>
      <c r="EV4" s="43" t="s">
        <v>94</v>
      </c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 t="s">
        <v>92</v>
      </c>
      <c r="FI4" s="43" t="s">
        <v>93</v>
      </c>
      <c r="FJ4" s="43" t="s">
        <v>93</v>
      </c>
      <c r="FK4" s="43" t="s">
        <v>93</v>
      </c>
      <c r="FL4" s="43" t="s">
        <v>92</v>
      </c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 t="s">
        <v>92</v>
      </c>
      <c r="GB4" s="43" t="s">
        <v>93</v>
      </c>
      <c r="GC4" s="43" t="s">
        <v>94</v>
      </c>
      <c r="GD4" s="43"/>
      <c r="GE4" s="43"/>
      <c r="GF4" s="43"/>
      <c r="GG4" s="43"/>
      <c r="GH4" s="43"/>
      <c r="GI4" s="43"/>
      <c r="GJ4" s="43" t="s">
        <v>95</v>
      </c>
      <c r="GK4" s="43" t="s">
        <v>93</v>
      </c>
      <c r="GL4" s="43" t="s">
        <v>93</v>
      </c>
      <c r="GM4" s="43" t="s">
        <v>93</v>
      </c>
      <c r="GN4" s="43" t="s">
        <v>94</v>
      </c>
      <c r="GO4" s="43"/>
      <c r="GP4" s="43"/>
      <c r="GQ4" s="43"/>
      <c r="GR4" s="43"/>
      <c r="GS4" s="43"/>
      <c r="GT4" s="43"/>
      <c r="GU4" s="43" t="s">
        <v>92</v>
      </c>
      <c r="GV4" s="43" t="s">
        <v>93</v>
      </c>
      <c r="GW4" s="43" t="s">
        <v>94</v>
      </c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 t="s">
        <v>92</v>
      </c>
      <c r="HK4" s="43" t="s">
        <v>93</v>
      </c>
      <c r="HL4" s="43" t="s">
        <v>94</v>
      </c>
      <c r="HM4" s="43"/>
      <c r="HN4" s="43"/>
      <c r="HO4" s="43"/>
      <c r="HP4" s="43"/>
      <c r="HQ4" s="43"/>
      <c r="HR4" s="43" t="s">
        <v>92</v>
      </c>
      <c r="HS4" s="43" t="s">
        <v>93</v>
      </c>
      <c r="HT4" s="43" t="s">
        <v>94</v>
      </c>
      <c r="HU4" s="43"/>
      <c r="HV4" s="43"/>
      <c r="HW4" s="43"/>
      <c r="HX4" s="43"/>
      <c r="HY4" s="43"/>
      <c r="HZ4" s="43" t="s">
        <v>96</v>
      </c>
      <c r="IA4" s="43" t="s">
        <v>93</v>
      </c>
      <c r="IB4" s="43" t="s">
        <v>93</v>
      </c>
      <c r="IC4" s="43" t="s">
        <v>93</v>
      </c>
      <c r="ID4" s="43" t="s">
        <v>92</v>
      </c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 t="s">
        <v>96</v>
      </c>
      <c r="IV4" s="43" t="s">
        <v>93</v>
      </c>
      <c r="IW4" s="43" t="s">
        <v>93</v>
      </c>
      <c r="IX4" s="43" t="s">
        <v>93</v>
      </c>
      <c r="IY4" s="43" t="s">
        <v>92</v>
      </c>
      <c r="IZ4" s="43"/>
      <c r="JA4" s="43"/>
      <c r="JB4" s="43" t="s">
        <v>96</v>
      </c>
      <c r="JC4" s="43" t="s">
        <v>93</v>
      </c>
      <c r="JD4" s="43" t="s">
        <v>93</v>
      </c>
      <c r="JE4" s="43" t="s">
        <v>93</v>
      </c>
      <c r="JF4" s="43" t="s">
        <v>92</v>
      </c>
      <c r="JG4" s="43"/>
      <c r="JH4" s="43"/>
      <c r="JI4" s="43"/>
      <c r="JJ4" s="43"/>
      <c r="JK4" s="43"/>
      <c r="JL4" s="43"/>
      <c r="JM4" s="43"/>
      <c r="JN4" s="43"/>
      <c r="JO4" s="43"/>
      <c r="JP4" s="43"/>
      <c r="JQ4" s="43"/>
      <c r="JR4" s="43"/>
      <c r="JS4" s="16"/>
      <c r="JT4" s="33">
        <f t="shared" ref="JT4:JT37" si="12">COUNTA(F4:JR4)</f>
        <v>85</v>
      </c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24" t="s">
        <v>122</v>
      </c>
      <c r="KG4" s="24" t="s">
        <v>78</v>
      </c>
      <c r="KH4" s="76"/>
      <c r="KI4" s="76"/>
      <c r="KJ4" s="76"/>
      <c r="KK4" s="76"/>
      <c r="KL4" s="76"/>
      <c r="KM4" s="76"/>
      <c r="KN4" s="76"/>
    </row>
    <row r="5" spans="1:300" s="14" customFormat="1" ht="13">
      <c r="A5" s="86"/>
      <c r="B5" s="41" t="s">
        <v>24</v>
      </c>
      <c r="C5" s="41" t="s">
        <v>25</v>
      </c>
      <c r="D5" s="42"/>
      <c r="E5" s="41"/>
      <c r="F5" s="43"/>
      <c r="G5" s="43"/>
      <c r="H5" s="43"/>
      <c r="I5" s="43"/>
      <c r="J5" s="43"/>
      <c r="K5" s="43"/>
      <c r="L5" s="43" t="s">
        <v>117</v>
      </c>
      <c r="M5" s="43" t="s">
        <v>118</v>
      </c>
      <c r="N5" s="43" t="s">
        <v>94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 t="s">
        <v>92</v>
      </c>
      <c r="AC5" s="43" t="s">
        <v>93</v>
      </c>
      <c r="AD5" s="43" t="s">
        <v>94</v>
      </c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 t="s">
        <v>92</v>
      </c>
      <c r="BL5" s="43" t="s">
        <v>93</v>
      </c>
      <c r="BM5" s="43" t="s">
        <v>94</v>
      </c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 t="s">
        <v>92</v>
      </c>
      <c r="CC5" s="43" t="s">
        <v>93</v>
      </c>
      <c r="CD5" s="43" t="s">
        <v>93</v>
      </c>
      <c r="CE5" s="43" t="s">
        <v>94</v>
      </c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 t="s">
        <v>92</v>
      </c>
      <c r="DN5" s="43" t="s">
        <v>93</v>
      </c>
      <c r="DO5" s="43" t="s">
        <v>94</v>
      </c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 t="s">
        <v>92</v>
      </c>
      <c r="EM5" s="43" t="s">
        <v>93</v>
      </c>
      <c r="EN5" s="43" t="s">
        <v>94</v>
      </c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 t="s">
        <v>92</v>
      </c>
      <c r="GB5" s="43" t="s">
        <v>93</v>
      </c>
      <c r="GC5" s="43" t="s">
        <v>94</v>
      </c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 t="s">
        <v>92</v>
      </c>
      <c r="HK5" s="43" t="s">
        <v>93</v>
      </c>
      <c r="HL5" s="43" t="s">
        <v>94</v>
      </c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16"/>
      <c r="JT5" s="33">
        <f t="shared" si="12"/>
        <v>25</v>
      </c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24" t="s">
        <v>123</v>
      </c>
      <c r="KG5" s="24" t="s">
        <v>75</v>
      </c>
      <c r="KH5" s="76"/>
      <c r="KI5" s="76"/>
      <c r="KJ5" s="76"/>
      <c r="KK5" s="76"/>
      <c r="KL5" s="76"/>
      <c r="KM5" s="76"/>
      <c r="KN5" s="76"/>
    </row>
    <row r="6" spans="1:300" s="14" customFormat="1" ht="13">
      <c r="A6" s="86"/>
      <c r="B6" s="41" t="s">
        <v>26</v>
      </c>
      <c r="C6" s="41" t="s">
        <v>27</v>
      </c>
      <c r="D6" s="42"/>
      <c r="E6" s="4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92</v>
      </c>
      <c r="BL6" s="43" t="s">
        <v>93</v>
      </c>
      <c r="BM6" s="43" t="s">
        <v>94</v>
      </c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 t="s">
        <v>92</v>
      </c>
      <c r="CC6" s="43" t="s">
        <v>93</v>
      </c>
      <c r="CD6" s="43" t="s">
        <v>93</v>
      </c>
      <c r="CE6" s="43" t="s">
        <v>94</v>
      </c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 t="s">
        <v>92</v>
      </c>
      <c r="EM6" s="43" t="s">
        <v>93</v>
      </c>
      <c r="EN6" s="43" t="s">
        <v>94</v>
      </c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 t="s">
        <v>96</v>
      </c>
      <c r="FP6" s="43" t="s">
        <v>93</v>
      </c>
      <c r="FQ6" s="43" t="s">
        <v>93</v>
      </c>
      <c r="FR6" s="43" t="s">
        <v>93</v>
      </c>
      <c r="FS6" s="43" t="s">
        <v>92</v>
      </c>
      <c r="FT6" s="43"/>
      <c r="FU6" s="43"/>
      <c r="FV6" s="43"/>
      <c r="FW6" s="43"/>
      <c r="FX6" s="43"/>
      <c r="FY6" s="43"/>
      <c r="FZ6" s="43"/>
      <c r="GA6" s="43" t="s">
        <v>92</v>
      </c>
      <c r="GB6" s="43" t="s">
        <v>93</v>
      </c>
      <c r="GC6" s="43" t="s">
        <v>94</v>
      </c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 t="s">
        <v>92</v>
      </c>
      <c r="HK6" s="43" t="s">
        <v>93</v>
      </c>
      <c r="HL6" s="43" t="s">
        <v>94</v>
      </c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16"/>
      <c r="JT6" s="33">
        <f t="shared" si="12"/>
        <v>21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24" t="s">
        <v>122</v>
      </c>
      <c r="KG6" s="24" t="s">
        <v>75</v>
      </c>
      <c r="KH6" s="76"/>
      <c r="KI6" s="76"/>
      <c r="KJ6" s="76"/>
      <c r="KK6" s="76"/>
      <c r="KL6" s="76"/>
      <c r="KM6" s="76"/>
      <c r="KN6" s="76"/>
    </row>
    <row r="7" spans="1:300" s="14" customFormat="1" ht="13">
      <c r="A7" s="86"/>
      <c r="B7" s="41" t="s">
        <v>28</v>
      </c>
      <c r="C7" s="41" t="s">
        <v>29</v>
      </c>
      <c r="D7" s="42"/>
      <c r="E7" s="4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 t="s">
        <v>92</v>
      </c>
      <c r="AC7" s="43" t="s">
        <v>94</v>
      </c>
      <c r="AD7" s="43" t="s">
        <v>117</v>
      </c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 t="s">
        <v>92</v>
      </c>
      <c r="CC7" s="43" t="s">
        <v>93</v>
      </c>
      <c r="CD7" s="43" t="s">
        <v>93</v>
      </c>
      <c r="CE7" s="43" t="s">
        <v>94</v>
      </c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 t="s">
        <v>92</v>
      </c>
      <c r="EM7" s="43" t="s">
        <v>93</v>
      </c>
      <c r="EN7" s="43" t="s">
        <v>94</v>
      </c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 t="s">
        <v>92</v>
      </c>
      <c r="HK7" s="43" t="s">
        <v>93</v>
      </c>
      <c r="HL7" s="43" t="s">
        <v>94</v>
      </c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16"/>
      <c r="JT7" s="33">
        <f t="shared" si="12"/>
        <v>13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24" t="s">
        <v>123</v>
      </c>
      <c r="KG7" s="24" t="s">
        <v>79</v>
      </c>
      <c r="KH7" s="76"/>
      <c r="KI7" s="76"/>
      <c r="KJ7" s="76"/>
      <c r="KK7" s="76"/>
      <c r="KL7" s="76"/>
      <c r="KM7" s="76"/>
      <c r="KN7" s="76"/>
    </row>
    <row r="8" spans="1:300" s="14" customFormat="1" ht="13">
      <c r="A8" s="86"/>
      <c r="B8" s="41" t="s">
        <v>30</v>
      </c>
      <c r="C8" s="41" t="s">
        <v>31</v>
      </c>
      <c r="D8" s="42"/>
      <c r="E8" s="41"/>
      <c r="F8" s="43"/>
      <c r="G8" s="43"/>
      <c r="H8" s="43"/>
      <c r="I8" s="43"/>
      <c r="J8" s="43"/>
      <c r="K8" s="43"/>
      <c r="L8" s="43" t="s">
        <v>94</v>
      </c>
      <c r="M8" s="43" t="s">
        <v>93</v>
      </c>
      <c r="N8" s="43" t="s">
        <v>94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 t="s">
        <v>94</v>
      </c>
      <c r="AC8" s="43" t="s">
        <v>93</v>
      </c>
      <c r="AD8" s="43" t="s">
        <v>94</v>
      </c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 t="s">
        <v>94</v>
      </c>
      <c r="BL8" s="43" t="s">
        <v>93</v>
      </c>
      <c r="BM8" s="43" t="s">
        <v>94</v>
      </c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 t="s">
        <v>94</v>
      </c>
      <c r="CC8" s="43" t="s">
        <v>93</v>
      </c>
      <c r="CD8" s="43" t="s">
        <v>93</v>
      </c>
      <c r="CE8" s="43" t="s">
        <v>94</v>
      </c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 t="s">
        <v>94</v>
      </c>
      <c r="DN8" s="43" t="s">
        <v>93</v>
      </c>
      <c r="DO8" s="43" t="s">
        <v>94</v>
      </c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 t="s">
        <v>94</v>
      </c>
      <c r="EM8" s="43" t="s">
        <v>93</v>
      </c>
      <c r="EN8" s="43" t="s">
        <v>94</v>
      </c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 t="s">
        <v>94</v>
      </c>
      <c r="GB8" s="43" t="s">
        <v>93</v>
      </c>
      <c r="GC8" s="43" t="s">
        <v>94</v>
      </c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 t="s">
        <v>94</v>
      </c>
      <c r="HK8" s="43" t="s">
        <v>93</v>
      </c>
      <c r="HL8" s="43" t="s">
        <v>94</v>
      </c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 t="s">
        <v>96</v>
      </c>
      <c r="IV8" s="43" t="s">
        <v>93</v>
      </c>
      <c r="IW8" s="43" t="s">
        <v>93</v>
      </c>
      <c r="IX8" s="43" t="s">
        <v>93</v>
      </c>
      <c r="IY8" s="43" t="s">
        <v>92</v>
      </c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16"/>
      <c r="JT8" s="33">
        <f t="shared" si="12"/>
        <v>30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24" t="s">
        <v>123</v>
      </c>
      <c r="KG8" s="24" t="s">
        <v>75</v>
      </c>
      <c r="KH8" s="76"/>
      <c r="KI8" s="76"/>
      <c r="KJ8" s="76"/>
      <c r="KK8" s="76"/>
      <c r="KL8" s="76"/>
      <c r="KM8" s="76"/>
      <c r="KN8" s="76"/>
    </row>
    <row r="9" spans="1:300" s="14" customFormat="1" ht="13">
      <c r="A9" s="86"/>
      <c r="B9" s="41" t="s">
        <v>32</v>
      </c>
      <c r="C9" s="41" t="s">
        <v>33</v>
      </c>
      <c r="D9" s="42"/>
      <c r="E9" s="4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 t="s">
        <v>110</v>
      </c>
      <c r="AC9" s="43" t="s">
        <v>93</v>
      </c>
      <c r="AD9" s="43" t="s">
        <v>94</v>
      </c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 t="s">
        <v>110</v>
      </c>
      <c r="BL9" s="43" t="s">
        <v>93</v>
      </c>
      <c r="BM9" s="43" t="s">
        <v>94</v>
      </c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 t="s">
        <v>110</v>
      </c>
      <c r="DN9" s="43" t="s">
        <v>93</v>
      </c>
      <c r="DO9" s="43" t="s">
        <v>94</v>
      </c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 t="s">
        <v>92</v>
      </c>
      <c r="FI9" s="43" t="s">
        <v>93</v>
      </c>
      <c r="FJ9" s="43" t="s">
        <v>93</v>
      </c>
      <c r="FK9" s="43" t="s">
        <v>93</v>
      </c>
      <c r="FL9" s="43" t="s">
        <v>92</v>
      </c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 t="s">
        <v>110</v>
      </c>
      <c r="GB9" s="43" t="s">
        <v>93</v>
      </c>
      <c r="GC9" s="43" t="s">
        <v>94</v>
      </c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 t="s">
        <v>96</v>
      </c>
      <c r="IO9" s="43" t="s">
        <v>93</v>
      </c>
      <c r="IP9" s="43" t="s">
        <v>93</v>
      </c>
      <c r="IQ9" s="43" t="s">
        <v>93</v>
      </c>
      <c r="IR9" s="43" t="s">
        <v>92</v>
      </c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16"/>
      <c r="JT9" s="33">
        <f t="shared" si="12"/>
        <v>22</v>
      </c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24" t="s">
        <v>123</v>
      </c>
      <c r="KG9" s="24" t="s">
        <v>75</v>
      </c>
      <c r="KH9" s="76"/>
      <c r="KI9" s="76"/>
      <c r="KJ9" s="76"/>
      <c r="KK9" s="76"/>
      <c r="KL9" s="76"/>
      <c r="KM9" s="76"/>
      <c r="KN9" s="76"/>
    </row>
    <row r="10" spans="1:300" s="14" customFormat="1" ht="13">
      <c r="A10" s="86"/>
      <c r="B10" s="41" t="s">
        <v>34</v>
      </c>
      <c r="C10" s="41" t="s">
        <v>35</v>
      </c>
      <c r="D10" s="42"/>
      <c r="E10" s="4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 t="s">
        <v>96</v>
      </c>
      <c r="JC10" s="43" t="s">
        <v>93</v>
      </c>
      <c r="JD10" s="43" t="s">
        <v>93</v>
      </c>
      <c r="JE10" s="43" t="s">
        <v>93</v>
      </c>
      <c r="JF10" s="43" t="s">
        <v>92</v>
      </c>
      <c r="JG10" s="43"/>
      <c r="JH10" s="43"/>
      <c r="JI10" s="43"/>
      <c r="JJ10" s="43"/>
      <c r="JK10" s="43"/>
      <c r="JL10" s="43"/>
      <c r="JM10" s="43"/>
      <c r="JN10" s="43"/>
      <c r="JO10" s="43"/>
      <c r="JP10" s="43"/>
      <c r="JQ10" s="43"/>
      <c r="JR10" s="43"/>
      <c r="JS10" s="16"/>
      <c r="JT10" s="33">
        <f t="shared" si="12"/>
        <v>5</v>
      </c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24" t="s">
        <v>122</v>
      </c>
      <c r="KG10" s="24" t="s">
        <v>80</v>
      </c>
      <c r="KH10" s="76"/>
      <c r="KI10" s="76"/>
      <c r="KJ10" s="76"/>
      <c r="KK10" s="76"/>
      <c r="KL10" s="76"/>
      <c r="KM10" s="76"/>
      <c r="KN10" s="76"/>
    </row>
    <row r="11" spans="1:300" s="14" customFormat="1" ht="13">
      <c r="A11" s="86"/>
      <c r="B11" s="41" t="s">
        <v>36</v>
      </c>
      <c r="C11" s="41" t="s">
        <v>37</v>
      </c>
      <c r="D11" s="42"/>
      <c r="E11" s="4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 t="s">
        <v>128</v>
      </c>
      <c r="V11" s="43" t="s">
        <v>94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 t="s">
        <v>128</v>
      </c>
      <c r="BU11" s="43" t="s">
        <v>94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 t="s">
        <v>128</v>
      </c>
      <c r="DX11" s="43" t="s">
        <v>94</v>
      </c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 t="s">
        <v>128</v>
      </c>
      <c r="GW11" s="43" t="s">
        <v>94</v>
      </c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  <c r="JC11" s="43"/>
      <c r="JD11" s="43"/>
      <c r="JE11" s="43"/>
      <c r="JF11" s="43"/>
      <c r="JG11" s="43"/>
      <c r="JH11" s="43"/>
      <c r="JI11" s="43"/>
      <c r="JJ11" s="43"/>
      <c r="JK11" s="43"/>
      <c r="JL11" s="43"/>
      <c r="JM11" s="43"/>
      <c r="JN11" s="43"/>
      <c r="JO11" s="43"/>
      <c r="JP11" s="43"/>
      <c r="JQ11" s="43"/>
      <c r="JR11" s="43"/>
      <c r="JS11" s="16"/>
      <c r="JT11" s="33">
        <f t="shared" si="12"/>
        <v>8</v>
      </c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24" t="s">
        <v>123</v>
      </c>
      <c r="KG11" s="24" t="s">
        <v>75</v>
      </c>
      <c r="KH11" s="76"/>
      <c r="KI11" s="76"/>
      <c r="KJ11" s="76"/>
      <c r="KK11" s="76"/>
      <c r="KL11" s="76"/>
      <c r="KM11" s="76"/>
      <c r="KN11" s="76"/>
    </row>
    <row r="12" spans="1:300" s="14" customFormat="1" ht="13">
      <c r="A12" s="86"/>
      <c r="B12" s="41" t="s">
        <v>38</v>
      </c>
      <c r="C12" s="41" t="s">
        <v>39</v>
      </c>
      <c r="D12" s="42"/>
      <c r="E12" s="4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 t="s">
        <v>92</v>
      </c>
      <c r="U12" s="43" t="s">
        <v>93</v>
      </c>
      <c r="V12" s="43" t="s">
        <v>94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 t="s">
        <v>96</v>
      </c>
      <c r="AV12" s="43" t="s">
        <v>93</v>
      </c>
      <c r="AW12" s="43" t="s">
        <v>93</v>
      </c>
      <c r="AX12" s="43" t="s">
        <v>93</v>
      </c>
      <c r="AY12" s="43" t="s">
        <v>93</v>
      </c>
      <c r="AZ12" s="43" t="s">
        <v>93</v>
      </c>
      <c r="BA12" s="43" t="s">
        <v>93</v>
      </c>
      <c r="BB12" s="43"/>
      <c r="BC12" s="43"/>
      <c r="BD12" s="43" t="s">
        <v>92</v>
      </c>
      <c r="BE12" s="43" t="s">
        <v>93</v>
      </c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 t="s">
        <v>92</v>
      </c>
      <c r="BT12" s="43" t="s">
        <v>93</v>
      </c>
      <c r="BU12" s="43" t="s">
        <v>94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 t="s">
        <v>96</v>
      </c>
      <c r="CZ12" s="43" t="s">
        <v>92</v>
      </c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 t="s">
        <v>96</v>
      </c>
      <c r="DZ12" s="43" t="s">
        <v>93</v>
      </c>
      <c r="EA12" s="43" t="s">
        <v>93</v>
      </c>
      <c r="EB12" s="43" t="s">
        <v>92</v>
      </c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 t="s">
        <v>92</v>
      </c>
      <c r="EU12" s="43" t="s">
        <v>93</v>
      </c>
      <c r="EV12" s="43" t="s">
        <v>94</v>
      </c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 t="s">
        <v>92</v>
      </c>
      <c r="GV12" s="43" t="s">
        <v>93</v>
      </c>
      <c r="GW12" s="43" t="s">
        <v>94</v>
      </c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 t="s">
        <v>96</v>
      </c>
      <c r="IA12" s="43" t="s">
        <v>93</v>
      </c>
      <c r="IB12" s="43" t="s">
        <v>93</v>
      </c>
      <c r="IC12" s="43" t="s">
        <v>92</v>
      </c>
      <c r="ID12" s="43"/>
      <c r="IE12" s="43"/>
      <c r="IF12" s="43"/>
      <c r="IG12" s="43" t="s">
        <v>96</v>
      </c>
      <c r="IH12" s="43" t="s">
        <v>93</v>
      </c>
      <c r="II12" s="43" t="s">
        <v>93</v>
      </c>
      <c r="IJ12" s="43" t="s">
        <v>92</v>
      </c>
      <c r="IK12" s="43"/>
      <c r="IL12" s="43"/>
      <c r="IM12" s="43"/>
      <c r="IN12" s="43" t="s">
        <v>96</v>
      </c>
      <c r="IO12" s="43" t="s">
        <v>93</v>
      </c>
      <c r="IP12" s="43" t="s">
        <v>93</v>
      </c>
      <c r="IQ12" s="43" t="s">
        <v>92</v>
      </c>
      <c r="IR12" s="43"/>
      <c r="IS12" s="43"/>
      <c r="IT12" s="43"/>
      <c r="IU12" s="43" t="s">
        <v>96</v>
      </c>
      <c r="IV12" s="43" t="s">
        <v>92</v>
      </c>
      <c r="IW12" s="43"/>
      <c r="IX12" s="43"/>
      <c r="IY12" s="43"/>
      <c r="IZ12" s="43"/>
      <c r="JA12" s="43"/>
      <c r="JB12" s="43"/>
      <c r="JC12" s="43"/>
      <c r="JD12" s="43"/>
      <c r="JE12" s="43"/>
      <c r="JF12" s="43"/>
      <c r="JG12" s="43"/>
      <c r="JH12" s="43"/>
      <c r="JI12" s="43"/>
      <c r="JJ12" s="43"/>
      <c r="JK12" s="43"/>
      <c r="JL12" s="43"/>
      <c r="JM12" s="43"/>
      <c r="JN12" s="43"/>
      <c r="JO12" s="43"/>
      <c r="JP12" s="43"/>
      <c r="JQ12" s="43"/>
      <c r="JR12" s="43"/>
      <c r="JS12" s="16"/>
      <c r="JT12" s="33">
        <f t="shared" si="12"/>
        <v>41</v>
      </c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24" t="s">
        <v>122</v>
      </c>
      <c r="KG12" s="24" t="s">
        <v>80</v>
      </c>
      <c r="KH12" s="76"/>
      <c r="KI12" s="76"/>
      <c r="KJ12" s="76"/>
      <c r="KK12" s="76"/>
      <c r="KL12" s="76"/>
      <c r="KM12" s="76"/>
      <c r="KN12" s="76"/>
    </row>
    <row r="13" spans="1:300" s="14" customFormat="1" ht="13">
      <c r="A13" s="86"/>
      <c r="B13" s="41" t="s">
        <v>40</v>
      </c>
      <c r="C13" s="41" t="s">
        <v>33</v>
      </c>
      <c r="D13" s="42"/>
      <c r="E13" s="4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 t="s">
        <v>92</v>
      </c>
      <c r="U13" s="43" t="s">
        <v>93</v>
      </c>
      <c r="V13" s="43" t="s">
        <v>94</v>
      </c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 t="s">
        <v>92</v>
      </c>
      <c r="AL13" s="43" t="s">
        <v>93</v>
      </c>
      <c r="AM13" s="43" t="s">
        <v>93</v>
      </c>
      <c r="AN13" s="43" t="s">
        <v>93</v>
      </c>
      <c r="AO13" s="43" t="s">
        <v>93</v>
      </c>
      <c r="AP13" s="43" t="s">
        <v>93</v>
      </c>
      <c r="AQ13" s="43" t="s">
        <v>93</v>
      </c>
      <c r="AR13" s="43" t="s">
        <v>92</v>
      </c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 t="s">
        <v>92</v>
      </c>
      <c r="BT13" s="43" t="s">
        <v>93</v>
      </c>
      <c r="BU13" s="43" t="s">
        <v>94</v>
      </c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 t="s">
        <v>92</v>
      </c>
      <c r="DF13" s="43" t="s">
        <v>93</v>
      </c>
      <c r="DG13" s="43" t="s">
        <v>94</v>
      </c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 t="s">
        <v>92</v>
      </c>
      <c r="DW13" s="43" t="s">
        <v>93</v>
      </c>
      <c r="DX13" s="43" t="s">
        <v>93</v>
      </c>
      <c r="DY13" s="43" t="s">
        <v>93</v>
      </c>
      <c r="DZ13" s="43" t="s">
        <v>93</v>
      </c>
      <c r="EA13" s="43" t="s">
        <v>93</v>
      </c>
      <c r="EB13" s="43" t="s">
        <v>93</v>
      </c>
      <c r="EC13" s="43" t="s">
        <v>92</v>
      </c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 t="s">
        <v>92</v>
      </c>
      <c r="EU13" s="43" t="s">
        <v>93</v>
      </c>
      <c r="EV13" s="43" t="s">
        <v>94</v>
      </c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 t="s">
        <v>96</v>
      </c>
      <c r="FP13" s="43" t="s">
        <v>93</v>
      </c>
      <c r="FQ13" s="43" t="s">
        <v>93</v>
      </c>
      <c r="FR13" s="43" t="s">
        <v>93</v>
      </c>
      <c r="FS13" s="43" t="s">
        <v>92</v>
      </c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 t="s">
        <v>92</v>
      </c>
      <c r="GV13" s="43" t="s">
        <v>93</v>
      </c>
      <c r="GW13" s="43" t="s">
        <v>94</v>
      </c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 t="s">
        <v>92</v>
      </c>
      <c r="HS13" s="43" t="s">
        <v>93</v>
      </c>
      <c r="HT13" s="43" t="s">
        <v>94</v>
      </c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 t="s">
        <v>96</v>
      </c>
      <c r="IO13" s="43" t="s">
        <v>93</v>
      </c>
      <c r="IP13" s="43" t="s">
        <v>93</v>
      </c>
      <c r="IQ13" s="43" t="s">
        <v>93</v>
      </c>
      <c r="IR13" s="43" t="s">
        <v>92</v>
      </c>
      <c r="IS13" s="43"/>
      <c r="IT13" s="43"/>
      <c r="IU13" s="43"/>
      <c r="IV13" s="43"/>
      <c r="IW13" s="43"/>
      <c r="IX13" s="43"/>
      <c r="IY13" s="43"/>
      <c r="IZ13" s="43"/>
      <c r="JA13" s="43"/>
      <c r="JB13" s="43"/>
      <c r="JC13" s="43"/>
      <c r="JD13" s="43"/>
      <c r="JE13" s="43"/>
      <c r="JF13" s="43"/>
      <c r="JG13" s="43"/>
      <c r="JH13" s="43"/>
      <c r="JI13" s="43"/>
      <c r="JJ13" s="43"/>
      <c r="JK13" s="43"/>
      <c r="JL13" s="43"/>
      <c r="JM13" s="43"/>
      <c r="JN13" s="43"/>
      <c r="JO13" s="43"/>
      <c r="JP13" s="43"/>
      <c r="JQ13" s="43"/>
      <c r="JR13" s="43"/>
      <c r="JS13" s="16"/>
      <c r="JT13" s="33">
        <f t="shared" si="12"/>
        <v>44</v>
      </c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24" t="s">
        <v>122</v>
      </c>
      <c r="KG13" s="24" t="s">
        <v>76</v>
      </c>
      <c r="KH13" s="76"/>
      <c r="KI13" s="76"/>
      <c r="KJ13" s="76"/>
      <c r="KK13" s="76"/>
      <c r="KL13" s="76"/>
      <c r="KM13" s="76"/>
      <c r="KN13" s="76"/>
    </row>
    <row r="14" spans="1:300" s="14" customFormat="1" ht="13">
      <c r="A14" s="86"/>
      <c r="B14" s="41" t="s">
        <v>41</v>
      </c>
      <c r="C14" s="41" t="s">
        <v>42</v>
      </c>
      <c r="D14" s="42"/>
      <c r="E14" s="4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 t="s">
        <v>92</v>
      </c>
      <c r="AL14" s="43" t="s">
        <v>94</v>
      </c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 t="s">
        <v>98</v>
      </c>
      <c r="DG14" s="43" t="s">
        <v>94</v>
      </c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 t="s">
        <v>98</v>
      </c>
      <c r="EV14" s="43" t="s">
        <v>94</v>
      </c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 t="s">
        <v>98</v>
      </c>
      <c r="HT14" s="43" t="s">
        <v>94</v>
      </c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16"/>
      <c r="JT14" s="33">
        <f t="shared" si="12"/>
        <v>8</v>
      </c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24" t="s">
        <v>123</v>
      </c>
      <c r="KG14" s="24" t="s">
        <v>81</v>
      </c>
      <c r="KH14" s="76"/>
      <c r="KI14" s="76"/>
      <c r="KJ14" s="76"/>
      <c r="KK14" s="76"/>
      <c r="KL14" s="76"/>
      <c r="KM14" s="76"/>
      <c r="KN14" s="76"/>
    </row>
    <row r="15" spans="1:300" s="14" customFormat="1" ht="13">
      <c r="A15" s="86"/>
      <c r="B15" s="41" t="s">
        <v>41</v>
      </c>
      <c r="C15" s="41" t="s">
        <v>43</v>
      </c>
      <c r="D15" s="42"/>
      <c r="E15" s="4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 t="s">
        <v>92</v>
      </c>
      <c r="AL15" s="43" t="s">
        <v>94</v>
      </c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 t="s">
        <v>98</v>
      </c>
      <c r="DG15" s="43" t="s">
        <v>94</v>
      </c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 t="s">
        <v>98</v>
      </c>
      <c r="EV15" s="43" t="s">
        <v>94</v>
      </c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 t="s">
        <v>98</v>
      </c>
      <c r="HT15" s="43" t="s">
        <v>94</v>
      </c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16"/>
      <c r="JT15" s="33">
        <f t="shared" si="12"/>
        <v>8</v>
      </c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24" t="s">
        <v>123</v>
      </c>
      <c r="KG15" s="24" t="s">
        <v>82</v>
      </c>
      <c r="KH15" s="76"/>
      <c r="KI15" s="76"/>
      <c r="KJ15" s="76"/>
      <c r="KK15" s="76"/>
      <c r="KL15" s="76"/>
      <c r="KM15" s="76"/>
      <c r="KN15" s="76"/>
    </row>
    <row r="16" spans="1:300" s="14" customFormat="1" ht="13">
      <c r="A16" s="86"/>
      <c r="B16" s="41" t="s">
        <v>44</v>
      </c>
      <c r="C16" s="41" t="s">
        <v>45</v>
      </c>
      <c r="D16" s="42"/>
      <c r="E16" s="4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 t="s">
        <v>96</v>
      </c>
      <c r="AO16" s="43" t="s">
        <v>93</v>
      </c>
      <c r="AP16" s="43" t="s">
        <v>93</v>
      </c>
      <c r="AQ16" s="43" t="s">
        <v>93</v>
      </c>
      <c r="AR16" s="43" t="s">
        <v>92</v>
      </c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 t="s">
        <v>92</v>
      </c>
      <c r="FI16" s="43" t="s">
        <v>93</v>
      </c>
      <c r="FJ16" s="43" t="s">
        <v>93</v>
      </c>
      <c r="FK16" s="43" t="s">
        <v>93</v>
      </c>
      <c r="FL16" s="43" t="s">
        <v>92</v>
      </c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 t="s">
        <v>96</v>
      </c>
      <c r="IH16" s="43" t="s">
        <v>93</v>
      </c>
      <c r="II16" s="43" t="s">
        <v>93</v>
      </c>
      <c r="IJ16" s="43" t="s">
        <v>93</v>
      </c>
      <c r="IK16" s="43" t="s">
        <v>92</v>
      </c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16"/>
      <c r="JT16" s="33">
        <f t="shared" si="12"/>
        <v>15</v>
      </c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24" t="s">
        <v>122</v>
      </c>
      <c r="KG16" s="24" t="s">
        <v>83</v>
      </c>
      <c r="KH16" s="76"/>
      <c r="KI16" s="76"/>
      <c r="KJ16" s="76"/>
      <c r="KK16" s="76"/>
      <c r="KL16" s="76"/>
      <c r="KM16" s="76"/>
      <c r="KN16" s="76"/>
    </row>
    <row r="17" spans="1:300" s="14" customFormat="1" ht="13">
      <c r="A17" s="86"/>
      <c r="B17" s="41" t="s">
        <v>46</v>
      </c>
      <c r="C17" s="41" t="s">
        <v>47</v>
      </c>
      <c r="D17" s="42"/>
      <c r="E17" s="4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 t="s">
        <v>92</v>
      </c>
      <c r="BT17" s="43" t="s">
        <v>94</v>
      </c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 t="s">
        <v>92</v>
      </c>
      <c r="CH17" s="43" t="s">
        <v>94</v>
      </c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 t="s">
        <v>92</v>
      </c>
      <c r="DF17" s="43" t="s">
        <v>93</v>
      </c>
      <c r="DG17" s="43" t="s">
        <v>94</v>
      </c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 t="s">
        <v>92</v>
      </c>
      <c r="DS17" s="43" t="s">
        <v>93</v>
      </c>
      <c r="DT17" s="43" t="s">
        <v>94</v>
      </c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 t="s">
        <v>92</v>
      </c>
      <c r="EU17" s="43" t="s">
        <v>93</v>
      </c>
      <c r="EV17" s="43" t="s">
        <v>94</v>
      </c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 t="s">
        <v>96</v>
      </c>
      <c r="JD17" s="43" t="s">
        <v>93</v>
      </c>
      <c r="JE17" s="43" t="s">
        <v>92</v>
      </c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16"/>
      <c r="JT17" s="33">
        <f t="shared" si="12"/>
        <v>16</v>
      </c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24" t="s">
        <v>122</v>
      </c>
      <c r="KG17" s="24" t="s">
        <v>84</v>
      </c>
      <c r="KH17" s="76"/>
      <c r="KI17" s="76"/>
      <c r="KJ17" s="76"/>
      <c r="KK17" s="76"/>
      <c r="KL17" s="76"/>
      <c r="KM17" s="76"/>
      <c r="KN17" s="76"/>
    </row>
    <row r="18" spans="1:300" s="14" customFormat="1" ht="13">
      <c r="A18" s="86"/>
      <c r="B18" s="41" t="s">
        <v>48</v>
      </c>
      <c r="C18" s="41" t="s">
        <v>49</v>
      </c>
      <c r="D18" s="42"/>
      <c r="E18" s="4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 t="s">
        <v>98</v>
      </c>
      <c r="V18" s="43" t="s">
        <v>94</v>
      </c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 t="s">
        <v>98</v>
      </c>
      <c r="AM18" s="43" t="s">
        <v>94</v>
      </c>
      <c r="AN18" s="43"/>
      <c r="AO18" s="43"/>
      <c r="AP18" s="43"/>
      <c r="AQ18" s="43"/>
      <c r="AR18" s="43"/>
      <c r="AS18" s="43"/>
      <c r="AT18" s="43"/>
      <c r="AU18" s="43" t="s">
        <v>96</v>
      </c>
      <c r="AV18" s="43" t="s">
        <v>93</v>
      </c>
      <c r="AW18" s="43" t="s">
        <v>92</v>
      </c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 t="s">
        <v>98</v>
      </c>
      <c r="BU18" s="43" t="s">
        <v>94</v>
      </c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 t="s">
        <v>96</v>
      </c>
      <c r="CQ18" s="43" t="s">
        <v>92</v>
      </c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 t="s">
        <v>92</v>
      </c>
      <c r="DF18" s="43" t="s">
        <v>93</v>
      </c>
      <c r="DG18" s="43" t="s">
        <v>94</v>
      </c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 t="s">
        <v>92</v>
      </c>
      <c r="DW18" s="43" t="s">
        <v>93</v>
      </c>
      <c r="DX18" s="43" t="s">
        <v>94</v>
      </c>
      <c r="DY18" s="43"/>
      <c r="DZ18" s="43"/>
      <c r="EA18" s="43" t="s">
        <v>96</v>
      </c>
      <c r="EB18" s="43" t="s">
        <v>93</v>
      </c>
      <c r="EC18" s="43" t="s">
        <v>92</v>
      </c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 t="s">
        <v>92</v>
      </c>
      <c r="EU18" s="43" t="s">
        <v>93</v>
      </c>
      <c r="EV18" s="43" t="s">
        <v>94</v>
      </c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 t="s">
        <v>96</v>
      </c>
      <c r="FQ18" s="43" t="s">
        <v>93</v>
      </c>
      <c r="FR18" s="43" t="s">
        <v>92</v>
      </c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 t="s">
        <v>92</v>
      </c>
      <c r="GV18" s="43" t="s">
        <v>93</v>
      </c>
      <c r="GW18" s="43" t="s">
        <v>94</v>
      </c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 t="s">
        <v>92</v>
      </c>
      <c r="HS18" s="43" t="s">
        <v>93</v>
      </c>
      <c r="HT18" s="43" t="s">
        <v>94</v>
      </c>
      <c r="HU18" s="43"/>
      <c r="HV18" s="43"/>
      <c r="HW18" s="43"/>
      <c r="HX18" s="43"/>
      <c r="HY18" s="43"/>
      <c r="HZ18" s="43"/>
      <c r="IA18" s="43" t="s">
        <v>96</v>
      </c>
      <c r="IB18" s="43" t="s">
        <v>93</v>
      </c>
      <c r="IC18" s="43" t="s">
        <v>92</v>
      </c>
      <c r="ID18" s="43"/>
      <c r="IE18" s="43"/>
      <c r="IF18" s="43"/>
      <c r="IG18" s="43"/>
      <c r="IH18" s="43" t="s">
        <v>96</v>
      </c>
      <c r="II18" s="43" t="s">
        <v>93</v>
      </c>
      <c r="IJ18" s="43" t="s">
        <v>92</v>
      </c>
      <c r="IK18" s="43"/>
      <c r="IL18" s="43"/>
      <c r="IM18" s="43"/>
      <c r="IN18" s="43"/>
      <c r="IO18" s="43" t="s">
        <v>96</v>
      </c>
      <c r="IP18" s="43" t="s">
        <v>93</v>
      </c>
      <c r="IQ18" s="43" t="s">
        <v>92</v>
      </c>
      <c r="IR18" s="43"/>
      <c r="IS18" s="43"/>
      <c r="IT18" s="43"/>
      <c r="IU18" s="43"/>
      <c r="IV18" s="43" t="s">
        <v>96</v>
      </c>
      <c r="IW18" s="43" t="s">
        <v>93</v>
      </c>
      <c r="IX18" s="43" t="s">
        <v>92</v>
      </c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16"/>
      <c r="JT18" s="33">
        <f t="shared" si="12"/>
        <v>44</v>
      </c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24" t="s">
        <v>122</v>
      </c>
      <c r="KG18" s="24" t="s">
        <v>85</v>
      </c>
      <c r="KH18" s="76"/>
      <c r="KI18" s="76"/>
      <c r="KJ18" s="76"/>
      <c r="KK18" s="76"/>
      <c r="KL18" s="76"/>
      <c r="KM18" s="76"/>
      <c r="KN18" s="76"/>
    </row>
    <row r="19" spans="1:300" s="14" customFormat="1" ht="13">
      <c r="A19" s="86"/>
      <c r="B19" s="41" t="s">
        <v>151</v>
      </c>
      <c r="C19" s="41" t="s">
        <v>150</v>
      </c>
      <c r="D19" s="42"/>
      <c r="E19" s="4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 t="s">
        <v>152</v>
      </c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 t="s">
        <v>96</v>
      </c>
      <c r="EN19" s="43" t="s">
        <v>94</v>
      </c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16"/>
      <c r="JT19" s="33">
        <f t="shared" si="12"/>
        <v>3</v>
      </c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24" t="s">
        <v>122</v>
      </c>
      <c r="KG19" s="24" t="s">
        <v>75</v>
      </c>
      <c r="KH19" s="76"/>
      <c r="KI19" s="76"/>
      <c r="KJ19" s="76"/>
      <c r="KK19" s="76"/>
      <c r="KL19" s="76"/>
      <c r="KM19" s="76"/>
      <c r="KN19" s="76"/>
    </row>
    <row r="20" spans="1:300" s="14" customFormat="1" ht="13">
      <c r="A20" s="86"/>
      <c r="B20" s="28"/>
      <c r="C20" s="28"/>
      <c r="D20" s="29"/>
      <c r="E20" s="2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6"/>
      <c r="JT20" s="33">
        <f t="shared" si="12"/>
        <v>0</v>
      </c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24"/>
      <c r="KG20" s="24"/>
      <c r="KH20" s="76"/>
      <c r="KI20" s="76"/>
      <c r="KJ20" s="76"/>
      <c r="KK20" s="76"/>
      <c r="KL20" s="76"/>
      <c r="KM20" s="76"/>
      <c r="KN20" s="76"/>
    </row>
    <row r="21" spans="1:300" s="14" customFormat="1" ht="13">
      <c r="A21" s="86"/>
      <c r="B21" s="45" t="s">
        <v>50</v>
      </c>
      <c r="C21" s="45" t="s">
        <v>51</v>
      </c>
      <c r="D21" s="46"/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 t="s">
        <v>92</v>
      </c>
      <c r="Q21" s="44" t="s">
        <v>93</v>
      </c>
      <c r="R21" s="44" t="s">
        <v>94</v>
      </c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 t="s">
        <v>92</v>
      </c>
      <c r="BP21" s="44" t="s">
        <v>93</v>
      </c>
      <c r="BQ21" s="44" t="s">
        <v>94</v>
      </c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 t="s">
        <v>92</v>
      </c>
      <c r="DS21" s="44" t="s">
        <v>93</v>
      </c>
      <c r="DT21" s="44" t="s">
        <v>94</v>
      </c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 t="s">
        <v>92</v>
      </c>
      <c r="FX21" s="44" t="s">
        <v>93</v>
      </c>
      <c r="FY21" s="44" t="s">
        <v>94</v>
      </c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 t="s">
        <v>96</v>
      </c>
      <c r="IH21" s="44" t="s">
        <v>93</v>
      </c>
      <c r="II21" s="44" t="s">
        <v>93</v>
      </c>
      <c r="IJ21" s="44" t="s">
        <v>93</v>
      </c>
      <c r="IK21" s="44" t="s">
        <v>92</v>
      </c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  <c r="JC21" s="44"/>
      <c r="JD21" s="44"/>
      <c r="JE21" s="44"/>
      <c r="JF21" s="44"/>
      <c r="JG21" s="44"/>
      <c r="JH21" s="44"/>
      <c r="JI21" s="44"/>
      <c r="JJ21" s="44"/>
      <c r="JK21" s="44"/>
      <c r="JL21" s="44"/>
      <c r="JM21" s="44"/>
      <c r="JN21" s="44"/>
      <c r="JO21" s="44"/>
      <c r="JP21" s="44"/>
      <c r="JQ21" s="44"/>
      <c r="JR21" s="44"/>
      <c r="JS21" s="16"/>
      <c r="JT21" s="33">
        <f t="shared" si="12"/>
        <v>17</v>
      </c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24" t="s">
        <v>178</v>
      </c>
      <c r="KG21" s="24" t="s">
        <v>86</v>
      </c>
      <c r="KH21" s="76"/>
      <c r="KI21" s="76"/>
      <c r="KJ21" s="76"/>
      <c r="KK21" s="76"/>
      <c r="KL21" s="76"/>
      <c r="KM21" s="76"/>
      <c r="KN21" s="76"/>
    </row>
    <row r="22" spans="1:300" s="14" customFormat="1" ht="13">
      <c r="A22" s="86"/>
      <c r="B22" s="45" t="s">
        <v>52</v>
      </c>
      <c r="C22" s="45" t="s">
        <v>53</v>
      </c>
      <c r="D22" s="46"/>
      <c r="E22" s="45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8" t="s">
        <v>92</v>
      </c>
      <c r="AH22" s="48" t="s">
        <v>93</v>
      </c>
      <c r="AI22" s="48" t="s">
        <v>94</v>
      </c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8" t="s">
        <v>92</v>
      </c>
      <c r="CH22" s="48" t="s">
        <v>93</v>
      </c>
      <c r="CI22" s="48" t="s">
        <v>94</v>
      </c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8" t="s">
        <v>92</v>
      </c>
      <c r="EQ22" s="48" t="s">
        <v>93</v>
      </c>
      <c r="ER22" s="48" t="s">
        <v>94</v>
      </c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8" t="s">
        <v>92</v>
      </c>
      <c r="HG22" s="48" t="s">
        <v>93</v>
      </c>
      <c r="HH22" s="48" t="s">
        <v>94</v>
      </c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  <c r="JC22" s="44"/>
      <c r="JD22" s="44"/>
      <c r="JE22" s="44"/>
      <c r="JF22" s="44"/>
      <c r="JG22" s="44"/>
      <c r="JH22" s="44"/>
      <c r="JI22" s="44"/>
      <c r="JJ22" s="44"/>
      <c r="JK22" s="44"/>
      <c r="JL22" s="44"/>
      <c r="JM22" s="44"/>
      <c r="JN22" s="44"/>
      <c r="JO22" s="44"/>
      <c r="JP22" s="44"/>
      <c r="JQ22" s="44"/>
      <c r="JR22" s="44"/>
      <c r="JS22" s="16"/>
      <c r="JT22" s="33">
        <f t="shared" si="12"/>
        <v>12</v>
      </c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24" t="s">
        <v>125</v>
      </c>
      <c r="KG22" s="24" t="s">
        <v>86</v>
      </c>
      <c r="KH22" s="76"/>
      <c r="KI22" s="76"/>
      <c r="KJ22" s="76"/>
      <c r="KK22" s="76"/>
      <c r="KL22" s="76"/>
      <c r="KM22" s="76"/>
      <c r="KN22" s="76"/>
    </row>
    <row r="23" spans="1:300" s="14" customFormat="1" ht="13">
      <c r="A23" s="86"/>
      <c r="B23" s="45" t="s">
        <v>54</v>
      </c>
      <c r="C23" s="45" t="s">
        <v>55</v>
      </c>
      <c r="D23" s="46"/>
      <c r="E23" s="45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 t="s">
        <v>117</v>
      </c>
      <c r="AO23" s="44" t="s">
        <v>96</v>
      </c>
      <c r="AP23" s="44" t="s">
        <v>93</v>
      </c>
      <c r="AQ23" s="44" t="s">
        <v>93</v>
      </c>
      <c r="AR23" s="44" t="s">
        <v>92</v>
      </c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 t="s">
        <v>92</v>
      </c>
      <c r="CP23" s="44" t="s">
        <v>93</v>
      </c>
      <c r="CQ23" s="44" t="s">
        <v>93</v>
      </c>
      <c r="CR23" s="44" t="s">
        <v>93</v>
      </c>
      <c r="CS23" s="44" t="s">
        <v>98</v>
      </c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 t="s">
        <v>92</v>
      </c>
      <c r="FI23" s="44" t="s">
        <v>93</v>
      </c>
      <c r="FJ23" s="44" t="s">
        <v>93</v>
      </c>
      <c r="FK23" s="44" t="s">
        <v>93</v>
      </c>
      <c r="FL23" s="44" t="s">
        <v>92</v>
      </c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 t="s">
        <v>96</v>
      </c>
      <c r="IH23" s="44" t="s">
        <v>93</v>
      </c>
      <c r="II23" s="44" t="s">
        <v>93</v>
      </c>
      <c r="IJ23" s="44" t="s">
        <v>93</v>
      </c>
      <c r="IK23" s="44" t="s">
        <v>92</v>
      </c>
      <c r="IL23" s="44"/>
      <c r="IM23" s="44"/>
      <c r="IN23" s="44" t="s">
        <v>96</v>
      </c>
      <c r="IO23" s="44" t="s">
        <v>93</v>
      </c>
      <c r="IP23" s="44" t="s">
        <v>93</v>
      </c>
      <c r="IQ23" s="44" t="s">
        <v>93</v>
      </c>
      <c r="IR23" s="44" t="s">
        <v>92</v>
      </c>
      <c r="IS23" s="44"/>
      <c r="IT23" s="44"/>
      <c r="IU23" s="44"/>
      <c r="IV23" s="44"/>
      <c r="IW23" s="44"/>
      <c r="IX23" s="44"/>
      <c r="IY23" s="44"/>
      <c r="IZ23" s="44"/>
      <c r="JA23" s="44"/>
      <c r="JB23" s="44"/>
      <c r="JC23" s="44"/>
      <c r="JD23" s="44"/>
      <c r="JE23" s="44"/>
      <c r="JF23" s="44"/>
      <c r="JG23" s="44"/>
      <c r="JH23" s="44"/>
      <c r="JI23" s="44"/>
      <c r="JJ23" s="44"/>
      <c r="JK23" s="44"/>
      <c r="JL23" s="44"/>
      <c r="JM23" s="44"/>
      <c r="JN23" s="44"/>
      <c r="JO23" s="44"/>
      <c r="JP23" s="44"/>
      <c r="JQ23" s="44"/>
      <c r="JR23" s="44"/>
      <c r="JS23" s="16"/>
      <c r="JT23" s="33">
        <f t="shared" si="12"/>
        <v>25</v>
      </c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24" t="s">
        <v>124</v>
      </c>
      <c r="KG23" s="24" t="s">
        <v>87</v>
      </c>
      <c r="KH23" s="76"/>
      <c r="KI23" s="76"/>
      <c r="KJ23" s="76"/>
      <c r="KK23" s="76"/>
      <c r="KL23" s="76"/>
      <c r="KM23" s="76"/>
      <c r="KN23" s="76"/>
    </row>
    <row r="24" spans="1:300" s="14" customFormat="1" ht="13">
      <c r="A24" s="86"/>
      <c r="B24" s="45" t="s">
        <v>56</v>
      </c>
      <c r="C24" s="45" t="s">
        <v>57</v>
      </c>
      <c r="D24" s="46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16"/>
      <c r="JT24" s="33">
        <f t="shared" si="12"/>
        <v>0</v>
      </c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24" t="s">
        <v>124</v>
      </c>
      <c r="KG24" s="24" t="s">
        <v>88</v>
      </c>
      <c r="KH24" s="76"/>
      <c r="KI24" s="76"/>
      <c r="KJ24" s="76"/>
      <c r="KK24" s="76"/>
      <c r="KL24" s="76"/>
      <c r="KM24" s="76"/>
      <c r="KN24" s="76"/>
    </row>
    <row r="25" spans="1:300" s="14" customFormat="1" ht="13">
      <c r="A25" s="86"/>
      <c r="B25" s="45" t="s">
        <v>58</v>
      </c>
      <c r="C25" s="45" t="s">
        <v>59</v>
      </c>
      <c r="D25" s="46"/>
      <c r="E25" s="45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 t="s">
        <v>96</v>
      </c>
      <c r="BQ25" s="44" t="s">
        <v>94</v>
      </c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 t="s">
        <v>96</v>
      </c>
      <c r="DT25" s="44" t="s">
        <v>94</v>
      </c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 t="s">
        <v>96</v>
      </c>
      <c r="FY25" s="44" t="s">
        <v>94</v>
      </c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  <c r="IZ25" s="44"/>
      <c r="JA25" s="44"/>
      <c r="JB25" s="44"/>
      <c r="JC25" s="44"/>
      <c r="JD25" s="44"/>
      <c r="JE25" s="44"/>
      <c r="JF25" s="44"/>
      <c r="JG25" s="44"/>
      <c r="JH25" s="44"/>
      <c r="JI25" s="44"/>
      <c r="JJ25" s="44"/>
      <c r="JK25" s="44"/>
      <c r="JL25" s="44"/>
      <c r="JM25" s="44"/>
      <c r="JN25" s="44"/>
      <c r="JO25" s="44"/>
      <c r="JP25" s="44"/>
      <c r="JQ25" s="44"/>
      <c r="JR25" s="44"/>
      <c r="JS25" s="16"/>
      <c r="JT25" s="33">
        <f t="shared" si="12"/>
        <v>6</v>
      </c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24" t="s">
        <v>178</v>
      </c>
      <c r="KG25" s="24" t="s">
        <v>88</v>
      </c>
      <c r="KH25" s="76"/>
      <c r="KI25" s="76"/>
      <c r="KJ25" s="76"/>
      <c r="KK25" s="76"/>
      <c r="KL25" s="76"/>
      <c r="KM25" s="76"/>
      <c r="KN25" s="76"/>
    </row>
    <row r="26" spans="1:300" s="14" customFormat="1" ht="13">
      <c r="A26" s="86"/>
      <c r="B26" s="45" t="s">
        <v>60</v>
      </c>
      <c r="C26" s="45" t="s">
        <v>61</v>
      </c>
      <c r="D26" s="46"/>
      <c r="E26" s="45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 t="s">
        <v>92</v>
      </c>
      <c r="Y26" s="44" t="s">
        <v>93</v>
      </c>
      <c r="Z26" s="44" t="s">
        <v>94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 t="s">
        <v>96</v>
      </c>
      <c r="AW26" s="44" t="s">
        <v>93</v>
      </c>
      <c r="AX26" s="44" t="s">
        <v>93</v>
      </c>
      <c r="AY26" s="44" t="s">
        <v>92</v>
      </c>
      <c r="AZ26" s="44"/>
      <c r="BA26" s="44"/>
      <c r="BB26" s="44"/>
      <c r="BC26" s="44"/>
      <c r="BD26" s="44"/>
      <c r="BE26" s="44"/>
      <c r="BF26" s="44"/>
      <c r="BG26" s="44" t="s">
        <v>92</v>
      </c>
      <c r="BH26" s="44" t="s">
        <v>93</v>
      </c>
      <c r="BI26" s="44" t="s">
        <v>94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 t="s">
        <v>92</v>
      </c>
      <c r="BY26" s="44" t="s">
        <v>93</v>
      </c>
      <c r="BZ26" s="44" t="s">
        <v>94</v>
      </c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 t="s">
        <v>92</v>
      </c>
      <c r="DJ26" s="44" t="s">
        <v>93</v>
      </c>
      <c r="DK26" s="44" t="s">
        <v>94</v>
      </c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 t="s">
        <v>92</v>
      </c>
      <c r="EH26" s="44" t="s">
        <v>93</v>
      </c>
      <c r="EI26" s="44" t="s">
        <v>94</v>
      </c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 t="s">
        <v>92</v>
      </c>
      <c r="EY26" s="44" t="s">
        <v>93</v>
      </c>
      <c r="EZ26" s="44" t="s">
        <v>94</v>
      </c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 t="s">
        <v>96</v>
      </c>
      <c r="FP26" s="44" t="s">
        <v>93</v>
      </c>
      <c r="FQ26" s="44" t="s">
        <v>93</v>
      </c>
      <c r="FR26" s="44" t="s">
        <v>93</v>
      </c>
      <c r="FS26" s="44" t="s">
        <v>92</v>
      </c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 t="s">
        <v>95</v>
      </c>
      <c r="GK26" s="44" t="s">
        <v>93</v>
      </c>
      <c r="GL26" s="44" t="s">
        <v>93</v>
      </c>
      <c r="GM26" s="44" t="s">
        <v>93</v>
      </c>
      <c r="GN26" s="44" t="s">
        <v>94</v>
      </c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 t="s">
        <v>92</v>
      </c>
      <c r="HO26" s="44" t="s">
        <v>93</v>
      </c>
      <c r="HP26" s="44" t="s">
        <v>94</v>
      </c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 t="s">
        <v>96</v>
      </c>
      <c r="IH26" s="44" t="s">
        <v>93</v>
      </c>
      <c r="II26" s="44" t="s">
        <v>93</v>
      </c>
      <c r="IJ26" s="44" t="s">
        <v>93</v>
      </c>
      <c r="IK26" s="44" t="s">
        <v>92</v>
      </c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/>
      <c r="JL26" s="44"/>
      <c r="JM26" s="44"/>
      <c r="JN26" s="44"/>
      <c r="JO26" s="44"/>
      <c r="JP26" s="44"/>
      <c r="JQ26" s="44"/>
      <c r="JR26" s="44"/>
      <c r="JS26" s="16"/>
      <c r="JT26" s="33">
        <f t="shared" si="12"/>
        <v>40</v>
      </c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24" t="s">
        <v>125</v>
      </c>
      <c r="KG26" s="24" t="s">
        <v>77</v>
      </c>
      <c r="KH26" s="76"/>
      <c r="KI26" s="76"/>
      <c r="KJ26" s="76"/>
      <c r="KK26" s="76"/>
      <c r="KL26" s="76"/>
      <c r="KM26" s="76"/>
      <c r="KN26" s="76"/>
    </row>
    <row r="27" spans="1:300" s="14" customFormat="1" ht="13">
      <c r="A27" s="86"/>
      <c r="B27" s="45" t="s">
        <v>62</v>
      </c>
      <c r="C27" s="45" t="s">
        <v>63</v>
      </c>
      <c r="D27" s="46"/>
      <c r="E27" s="4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 t="s">
        <v>92</v>
      </c>
      <c r="Y27" s="44" t="s">
        <v>93</v>
      </c>
      <c r="Z27" s="44" t="s">
        <v>94</v>
      </c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96</v>
      </c>
      <c r="AO27" s="44" t="s">
        <v>93</v>
      </c>
      <c r="AP27" s="44" t="s">
        <v>93</v>
      </c>
      <c r="AQ27" s="44" t="s">
        <v>93</v>
      </c>
      <c r="AR27" s="44" t="s">
        <v>92</v>
      </c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92</v>
      </c>
      <c r="BH27" s="44" t="s">
        <v>93</v>
      </c>
      <c r="BI27" s="44" t="s">
        <v>94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 t="s">
        <v>92</v>
      </c>
      <c r="BY27" s="44" t="s">
        <v>93</v>
      </c>
      <c r="BZ27" s="44" t="s">
        <v>94</v>
      </c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 t="s">
        <v>92</v>
      </c>
      <c r="DJ27" s="44" t="s">
        <v>93</v>
      </c>
      <c r="DK27" s="44" t="s">
        <v>94</v>
      </c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 t="s">
        <v>92</v>
      </c>
      <c r="EH27" s="44" t="s">
        <v>93</v>
      </c>
      <c r="EI27" s="44" t="s">
        <v>94</v>
      </c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 t="s">
        <v>92</v>
      </c>
      <c r="EY27" s="44" t="s">
        <v>93</v>
      </c>
      <c r="EZ27" s="44" t="s">
        <v>94</v>
      </c>
      <c r="FA27" s="44"/>
      <c r="FB27" s="44"/>
      <c r="FC27" s="44"/>
      <c r="FD27" s="44"/>
      <c r="FE27" s="44"/>
      <c r="FF27" s="44"/>
      <c r="FG27" s="44"/>
      <c r="FH27" s="44" t="s">
        <v>92</v>
      </c>
      <c r="FI27" s="44" t="s">
        <v>93</v>
      </c>
      <c r="FJ27" s="44" t="s">
        <v>93</v>
      </c>
      <c r="FK27" s="44" t="s">
        <v>93</v>
      </c>
      <c r="FL27" s="44" t="s">
        <v>92</v>
      </c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 t="s">
        <v>95</v>
      </c>
      <c r="GK27" s="44" t="s">
        <v>93</v>
      </c>
      <c r="GL27" s="44" t="s">
        <v>93</v>
      </c>
      <c r="GM27" s="44" t="s">
        <v>93</v>
      </c>
      <c r="GN27" s="44" t="s">
        <v>94</v>
      </c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 t="s">
        <v>92</v>
      </c>
      <c r="HO27" s="44" t="s">
        <v>93</v>
      </c>
      <c r="HP27" s="44" t="s">
        <v>94</v>
      </c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 t="s">
        <v>96</v>
      </c>
      <c r="IO27" s="44" t="s">
        <v>93</v>
      </c>
      <c r="IP27" s="44" t="s">
        <v>93</v>
      </c>
      <c r="IQ27" s="44" t="s">
        <v>93</v>
      </c>
      <c r="IR27" s="44" t="s">
        <v>92</v>
      </c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16"/>
      <c r="JT27" s="33">
        <f t="shared" si="12"/>
        <v>41</v>
      </c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24" t="s">
        <v>125</v>
      </c>
      <c r="KG27" s="24" t="s">
        <v>77</v>
      </c>
      <c r="KH27" s="76"/>
      <c r="KI27" s="76"/>
      <c r="KJ27" s="76"/>
      <c r="KK27" s="76"/>
      <c r="KL27" s="76"/>
      <c r="KM27" s="76"/>
      <c r="KN27" s="76"/>
    </row>
    <row r="28" spans="1:300" s="14" customFormat="1" ht="13">
      <c r="A28" s="86"/>
      <c r="B28" s="45" t="s">
        <v>26</v>
      </c>
      <c r="C28" s="45" t="s">
        <v>64</v>
      </c>
      <c r="D28" s="46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 t="s">
        <v>92</v>
      </c>
      <c r="BH28" s="44" t="s">
        <v>93</v>
      </c>
      <c r="BI28" s="44" t="s">
        <v>94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 t="s">
        <v>92</v>
      </c>
      <c r="DJ28" s="44" t="s">
        <v>93</v>
      </c>
      <c r="DK28" s="44" t="s">
        <v>94</v>
      </c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 t="s">
        <v>92</v>
      </c>
      <c r="EY28" s="44" t="s">
        <v>93</v>
      </c>
      <c r="EZ28" s="44" t="s">
        <v>94</v>
      </c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 t="s">
        <v>92</v>
      </c>
      <c r="HO28" s="44" t="s">
        <v>93</v>
      </c>
      <c r="HP28" s="44" t="s">
        <v>94</v>
      </c>
      <c r="HQ28" s="44"/>
      <c r="HR28" s="44"/>
      <c r="HS28" s="44"/>
      <c r="HT28" s="44"/>
      <c r="HU28" s="44"/>
      <c r="HV28" s="44"/>
      <c r="HW28" s="44"/>
      <c r="HX28" s="44"/>
      <c r="HY28" s="44"/>
      <c r="HZ28" s="44" t="s">
        <v>96</v>
      </c>
      <c r="IA28" s="44" t="s">
        <v>93</v>
      </c>
      <c r="IB28" s="44" t="s">
        <v>93</v>
      </c>
      <c r="IC28" s="44" t="s">
        <v>93</v>
      </c>
      <c r="ID28" s="44" t="s">
        <v>92</v>
      </c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16"/>
      <c r="JT28" s="33">
        <f t="shared" si="12"/>
        <v>17</v>
      </c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24" t="s">
        <v>124</v>
      </c>
      <c r="KG28" s="24" t="s">
        <v>89</v>
      </c>
      <c r="KH28" s="76"/>
      <c r="KI28" s="76"/>
      <c r="KJ28" s="76"/>
      <c r="KK28" s="76"/>
      <c r="KL28" s="76"/>
      <c r="KM28" s="76"/>
      <c r="KN28" s="76"/>
    </row>
    <row r="29" spans="1:300" s="14" customFormat="1" ht="13">
      <c r="A29" s="86"/>
      <c r="B29" s="45" t="s">
        <v>65</v>
      </c>
      <c r="C29" s="45" t="s">
        <v>66</v>
      </c>
      <c r="D29" s="46"/>
      <c r="E29" s="4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 t="s">
        <v>96</v>
      </c>
      <c r="R29" s="44" t="s">
        <v>94</v>
      </c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 t="s">
        <v>96</v>
      </c>
      <c r="AI29" s="44" t="s">
        <v>94</v>
      </c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 t="s">
        <v>96</v>
      </c>
      <c r="BQ29" s="44" t="s">
        <v>94</v>
      </c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 t="s">
        <v>96</v>
      </c>
      <c r="CI29" s="44" t="s">
        <v>94</v>
      </c>
      <c r="CJ29" s="44"/>
      <c r="CK29" s="44"/>
      <c r="CL29" s="44"/>
      <c r="CM29" s="44"/>
      <c r="CN29" s="44"/>
      <c r="CO29" s="44" t="s">
        <v>92</v>
      </c>
      <c r="CP29" s="44" t="s">
        <v>93</v>
      </c>
      <c r="CQ29" s="44" t="s">
        <v>93</v>
      </c>
      <c r="CR29" s="44" t="s">
        <v>93</v>
      </c>
      <c r="CS29" s="44" t="s">
        <v>98</v>
      </c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 t="s">
        <v>96</v>
      </c>
      <c r="DT29" s="44" t="s">
        <v>94</v>
      </c>
      <c r="DU29" s="44"/>
      <c r="DV29" s="44"/>
      <c r="DW29" s="44"/>
      <c r="DX29" s="44"/>
      <c r="DY29" s="44" t="s">
        <v>96</v>
      </c>
      <c r="DZ29" s="44" t="s">
        <v>93</v>
      </c>
      <c r="EA29" s="44" t="s">
        <v>93</v>
      </c>
      <c r="EB29" s="44" t="s">
        <v>93</v>
      </c>
      <c r="EC29" s="44" t="s">
        <v>92</v>
      </c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 t="s">
        <v>96</v>
      </c>
      <c r="ER29" s="44" t="s">
        <v>94</v>
      </c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 t="s">
        <v>96</v>
      </c>
      <c r="FY29" s="44" t="s">
        <v>94</v>
      </c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 t="s">
        <v>96</v>
      </c>
      <c r="HH29" s="44" t="s">
        <v>94</v>
      </c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 t="s">
        <v>96</v>
      </c>
      <c r="IA29" s="44" t="s">
        <v>93</v>
      </c>
      <c r="IB29" s="44" t="s">
        <v>93</v>
      </c>
      <c r="IC29" s="44" t="s">
        <v>93</v>
      </c>
      <c r="ID29" s="44" t="s">
        <v>92</v>
      </c>
      <c r="IE29" s="44"/>
      <c r="IF29" s="44"/>
      <c r="IG29" s="44" t="s">
        <v>96</v>
      </c>
      <c r="IH29" s="44" t="s">
        <v>93</v>
      </c>
      <c r="II29" s="44" t="s">
        <v>93</v>
      </c>
      <c r="IJ29" s="44" t="s">
        <v>93</v>
      </c>
      <c r="IK29" s="44" t="s">
        <v>92</v>
      </c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  <c r="IX29" s="44"/>
      <c r="IY29" s="44"/>
      <c r="IZ29" s="44"/>
      <c r="JA29" s="44"/>
      <c r="JB29" s="44"/>
      <c r="JC29" s="44"/>
      <c r="JD29" s="44"/>
      <c r="JE29" s="44"/>
      <c r="JF29" s="44"/>
      <c r="JG29" s="44"/>
      <c r="JH29" s="44"/>
      <c r="JI29" s="44"/>
      <c r="JJ29" s="44"/>
      <c r="JK29" s="44"/>
      <c r="JL29" s="44"/>
      <c r="JM29" s="44"/>
      <c r="JN29" s="44"/>
      <c r="JO29" s="44"/>
      <c r="JP29" s="44"/>
      <c r="JQ29" s="44"/>
      <c r="JR29" s="44"/>
      <c r="JS29" s="16"/>
      <c r="JT29" s="33">
        <f t="shared" si="12"/>
        <v>36</v>
      </c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24" t="s">
        <v>124</v>
      </c>
      <c r="KG29" s="24" t="s">
        <v>75</v>
      </c>
      <c r="KH29" s="76"/>
      <c r="KI29" s="76"/>
      <c r="KJ29" s="76"/>
      <c r="KK29" s="76"/>
      <c r="KL29" s="76"/>
      <c r="KM29" s="76"/>
      <c r="KN29" s="76"/>
    </row>
    <row r="30" spans="1:300" s="14" customFormat="1" ht="13">
      <c r="A30" s="86"/>
      <c r="B30" s="45" t="s">
        <v>67</v>
      </c>
      <c r="C30" s="45" t="s">
        <v>68</v>
      </c>
      <c r="D30" s="46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8" t="s">
        <v>92</v>
      </c>
      <c r="AH30" s="48" t="s">
        <v>93</v>
      </c>
      <c r="AI30" s="48" t="s">
        <v>94</v>
      </c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 t="s">
        <v>96</v>
      </c>
      <c r="AX30" s="44" t="s">
        <v>93</v>
      </c>
      <c r="AY30" s="44" t="s">
        <v>92</v>
      </c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 t="s">
        <v>92</v>
      </c>
      <c r="BY30" s="44" t="s">
        <v>93</v>
      </c>
      <c r="BZ30" s="44" t="s">
        <v>94</v>
      </c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 t="s">
        <v>92</v>
      </c>
      <c r="EH30" s="44" t="s">
        <v>93</v>
      </c>
      <c r="EI30" s="44" t="s">
        <v>94</v>
      </c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8" t="s">
        <v>92</v>
      </c>
      <c r="HG30" s="48" t="s">
        <v>93</v>
      </c>
      <c r="HH30" s="48" t="s">
        <v>94</v>
      </c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 t="s">
        <v>96</v>
      </c>
      <c r="IA30" s="44" t="s">
        <v>93</v>
      </c>
      <c r="IB30" s="44" t="s">
        <v>93</v>
      </c>
      <c r="IC30" s="44" t="s">
        <v>93</v>
      </c>
      <c r="ID30" s="44" t="s">
        <v>92</v>
      </c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 t="s">
        <v>96</v>
      </c>
      <c r="IV30" s="44" t="s">
        <v>93</v>
      </c>
      <c r="IW30" s="44" t="s">
        <v>93</v>
      </c>
      <c r="IX30" s="44" t="s">
        <v>93</v>
      </c>
      <c r="IY30" s="44" t="s">
        <v>92</v>
      </c>
      <c r="IZ30" s="44"/>
      <c r="JA30" s="44"/>
      <c r="JB30" s="44" t="s">
        <v>96</v>
      </c>
      <c r="JC30" s="44" t="s">
        <v>93</v>
      </c>
      <c r="JD30" s="44" t="s">
        <v>93</v>
      </c>
      <c r="JE30" s="44" t="s">
        <v>93</v>
      </c>
      <c r="JF30" s="44" t="s">
        <v>92</v>
      </c>
      <c r="JG30" s="44"/>
      <c r="JH30" s="44"/>
      <c r="JI30" s="44"/>
      <c r="JJ30" s="44"/>
      <c r="JK30" s="44"/>
      <c r="JL30" s="44"/>
      <c r="JM30" s="44"/>
      <c r="JN30" s="44"/>
      <c r="JO30" s="44"/>
      <c r="JP30" s="44"/>
      <c r="JQ30" s="44"/>
      <c r="JR30" s="44"/>
      <c r="JS30" s="16"/>
      <c r="JT30" s="33">
        <f t="shared" si="12"/>
        <v>30</v>
      </c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24" t="s">
        <v>178</v>
      </c>
      <c r="KG30" s="24" t="s">
        <v>90</v>
      </c>
      <c r="KH30" s="76"/>
      <c r="KI30" s="76"/>
      <c r="KJ30" s="76"/>
      <c r="KK30" s="76"/>
      <c r="KL30" s="76"/>
      <c r="KM30" s="76"/>
      <c r="KN30" s="76"/>
    </row>
    <row r="31" spans="1:300" s="14" customFormat="1" ht="13">
      <c r="A31" s="86"/>
      <c r="B31" s="45" t="s">
        <v>69</v>
      </c>
      <c r="C31" s="45" t="s">
        <v>70</v>
      </c>
      <c r="D31" s="46"/>
      <c r="E31" s="45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 t="s">
        <v>97</v>
      </c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 t="s">
        <v>104</v>
      </c>
      <c r="DS31" s="44" t="s">
        <v>93</v>
      </c>
      <c r="DT31" s="44" t="s">
        <v>94</v>
      </c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 t="s">
        <v>104</v>
      </c>
      <c r="EQ31" s="44" t="s">
        <v>93</v>
      </c>
      <c r="ER31" s="44" t="s">
        <v>94</v>
      </c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 t="s">
        <v>104</v>
      </c>
      <c r="FX31" s="44" t="s">
        <v>93</v>
      </c>
      <c r="FY31" s="44" t="s">
        <v>94</v>
      </c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 t="s">
        <v>96</v>
      </c>
      <c r="IV31" s="44" t="s">
        <v>93</v>
      </c>
      <c r="IW31" s="44" t="s">
        <v>93</v>
      </c>
      <c r="IX31" s="44" t="s">
        <v>93</v>
      </c>
      <c r="IY31" s="44" t="s">
        <v>92</v>
      </c>
      <c r="IZ31" s="44"/>
      <c r="JA31" s="44"/>
      <c r="JB31" s="44"/>
      <c r="JC31" s="44"/>
      <c r="JD31" s="44"/>
      <c r="JE31" s="44"/>
      <c r="JF31" s="44"/>
      <c r="JG31" s="44"/>
      <c r="JH31" s="44"/>
      <c r="JI31" s="44"/>
      <c r="JJ31" s="44"/>
      <c r="JK31" s="44"/>
      <c r="JL31" s="44"/>
      <c r="JM31" s="44"/>
      <c r="JN31" s="44"/>
      <c r="JO31" s="44"/>
      <c r="JP31" s="44"/>
      <c r="JQ31" s="44"/>
      <c r="JR31" s="44"/>
      <c r="JS31" s="16"/>
      <c r="JT31" s="33">
        <f t="shared" si="12"/>
        <v>15</v>
      </c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24" t="s">
        <v>124</v>
      </c>
      <c r="KG31" s="24" t="s">
        <v>75</v>
      </c>
      <c r="KH31" s="76"/>
      <c r="KI31" s="76"/>
      <c r="KJ31" s="76"/>
      <c r="KK31" s="76"/>
      <c r="KL31" s="76"/>
      <c r="KM31" s="76"/>
      <c r="KN31" s="76"/>
    </row>
    <row r="32" spans="1:300" s="14" customFormat="1" ht="13">
      <c r="A32" s="86"/>
      <c r="B32" s="45" t="s">
        <v>71</v>
      </c>
      <c r="C32" s="45" t="s">
        <v>72</v>
      </c>
      <c r="D32" s="46"/>
      <c r="E32" s="45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 t="s">
        <v>92</v>
      </c>
      <c r="Y32" s="44" t="s">
        <v>93</v>
      </c>
      <c r="Z32" s="44" t="s">
        <v>94</v>
      </c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 t="s">
        <v>96</v>
      </c>
      <c r="AV32" s="44" t="s">
        <v>93</v>
      </c>
      <c r="AW32" s="44" t="s">
        <v>93</v>
      </c>
      <c r="AX32" s="44" t="s">
        <v>93</v>
      </c>
      <c r="AY32" s="44" t="s">
        <v>92</v>
      </c>
      <c r="AZ32" s="44"/>
      <c r="BA32" s="44"/>
      <c r="BB32" s="44"/>
      <c r="BC32" s="44"/>
      <c r="BD32" s="44"/>
      <c r="BE32" s="44"/>
      <c r="BF32" s="44"/>
      <c r="BG32" s="44" t="s">
        <v>92</v>
      </c>
      <c r="BH32" s="44" t="s">
        <v>93</v>
      </c>
      <c r="BI32" s="44" t="s">
        <v>94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 t="s">
        <v>92</v>
      </c>
      <c r="BY32" s="44" t="s">
        <v>93</v>
      </c>
      <c r="BZ32" s="44" t="s">
        <v>94</v>
      </c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 t="s">
        <v>92</v>
      </c>
      <c r="DJ32" s="44" t="s">
        <v>93</v>
      </c>
      <c r="DK32" s="44" t="s">
        <v>94</v>
      </c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 t="s">
        <v>92</v>
      </c>
      <c r="EH32" s="44" t="s">
        <v>93</v>
      </c>
      <c r="EI32" s="44" t="s">
        <v>94</v>
      </c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 t="s">
        <v>92</v>
      </c>
      <c r="EY32" s="44" t="s">
        <v>93</v>
      </c>
      <c r="EZ32" s="44" t="s">
        <v>94</v>
      </c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 t="s">
        <v>95</v>
      </c>
      <c r="GK32" s="44" t="s">
        <v>93</v>
      </c>
      <c r="GL32" s="44" t="s">
        <v>93</v>
      </c>
      <c r="GM32" s="44" t="s">
        <v>93</v>
      </c>
      <c r="GN32" s="44" t="s">
        <v>94</v>
      </c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 t="s">
        <v>92</v>
      </c>
      <c r="HO32" s="44" t="s">
        <v>93</v>
      </c>
      <c r="HP32" s="44" t="s">
        <v>94</v>
      </c>
      <c r="HQ32" s="44"/>
      <c r="HR32" s="44"/>
      <c r="HS32" s="44"/>
      <c r="HT32" s="44"/>
      <c r="HU32" s="44"/>
      <c r="HV32" s="44"/>
      <c r="HW32" s="44"/>
      <c r="HX32" s="44"/>
      <c r="HY32" s="44"/>
      <c r="HZ32" s="44" t="s">
        <v>96</v>
      </c>
      <c r="IA32" s="44" t="s">
        <v>93</v>
      </c>
      <c r="IB32" s="44" t="s">
        <v>93</v>
      </c>
      <c r="IC32" s="44" t="s">
        <v>93</v>
      </c>
      <c r="ID32" s="44" t="s">
        <v>92</v>
      </c>
      <c r="IE32" s="44"/>
      <c r="IF32" s="44"/>
      <c r="IG32" s="44" t="s">
        <v>96</v>
      </c>
      <c r="IH32" s="44" t="s">
        <v>93</v>
      </c>
      <c r="II32" s="44" t="s">
        <v>93</v>
      </c>
      <c r="IJ32" s="44" t="s">
        <v>93</v>
      </c>
      <c r="IK32" s="44" t="s">
        <v>92</v>
      </c>
      <c r="IL32" s="44"/>
      <c r="IM32" s="44"/>
      <c r="IN32" s="44" t="s">
        <v>96</v>
      </c>
      <c r="IO32" s="44" t="s">
        <v>93</v>
      </c>
      <c r="IP32" s="44" t="s">
        <v>93</v>
      </c>
      <c r="IQ32" s="44" t="s">
        <v>93</v>
      </c>
      <c r="IR32" s="44" t="s">
        <v>92</v>
      </c>
      <c r="IS32" s="44"/>
      <c r="IT32" s="44"/>
      <c r="IU32" s="44"/>
      <c r="IV32" s="44"/>
      <c r="IW32" s="44"/>
      <c r="IX32" s="44"/>
      <c r="IY32" s="44"/>
      <c r="IZ32" s="44"/>
      <c r="JA32" s="44"/>
      <c r="JB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16"/>
      <c r="JT32" s="33">
        <f t="shared" si="12"/>
        <v>46</v>
      </c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24" t="s">
        <v>125</v>
      </c>
      <c r="KG32" s="24" t="s">
        <v>91</v>
      </c>
      <c r="KH32" s="76"/>
      <c r="KI32" s="76"/>
      <c r="KJ32" s="76"/>
      <c r="KK32" s="76"/>
      <c r="KL32" s="76"/>
      <c r="KM32" s="76"/>
      <c r="KN32" s="76"/>
    </row>
    <row r="33" spans="1:300" s="14" customFormat="1" ht="13">
      <c r="A33" s="86"/>
      <c r="B33" s="45" t="s">
        <v>73</v>
      </c>
      <c r="C33" s="45" t="s">
        <v>74</v>
      </c>
      <c r="D33" s="46"/>
      <c r="E33" s="45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 t="s">
        <v>92</v>
      </c>
      <c r="Q33" s="44" t="s">
        <v>93</v>
      </c>
      <c r="R33" s="44" t="s">
        <v>94</v>
      </c>
      <c r="S33" s="44"/>
      <c r="T33" s="44"/>
      <c r="U33" s="44"/>
      <c r="V33" s="44"/>
      <c r="W33" s="44"/>
      <c r="X33" s="44" t="s">
        <v>92</v>
      </c>
      <c r="Y33" s="44" t="s">
        <v>93</v>
      </c>
      <c r="Z33" s="44" t="s">
        <v>94</v>
      </c>
      <c r="AA33" s="44"/>
      <c r="AB33" s="44"/>
      <c r="AC33" s="44"/>
      <c r="AD33" s="44"/>
      <c r="AE33" s="44"/>
      <c r="AF33" s="44"/>
      <c r="AG33" s="44" t="s">
        <v>92</v>
      </c>
      <c r="AH33" s="44" t="s">
        <v>93</v>
      </c>
      <c r="AI33" s="44" t="s">
        <v>94</v>
      </c>
      <c r="AJ33" s="44"/>
      <c r="AK33" s="44"/>
      <c r="AL33" s="44"/>
      <c r="AM33" s="44"/>
      <c r="AN33" s="44" t="s">
        <v>96</v>
      </c>
      <c r="AO33" s="44" t="s">
        <v>93</v>
      </c>
      <c r="AP33" s="44" t="s">
        <v>93</v>
      </c>
      <c r="AQ33" s="44" t="s">
        <v>93</v>
      </c>
      <c r="AR33" s="44" t="s">
        <v>92</v>
      </c>
      <c r="AS33" s="44"/>
      <c r="AT33" s="44"/>
      <c r="AU33" s="44" t="s">
        <v>96</v>
      </c>
      <c r="AV33" s="44" t="s">
        <v>93</v>
      </c>
      <c r="AW33" s="44" t="s">
        <v>93</v>
      </c>
      <c r="AX33" s="44" t="s">
        <v>93</v>
      </c>
      <c r="AY33" s="44" t="s">
        <v>92</v>
      </c>
      <c r="AZ33" s="44"/>
      <c r="BA33" s="44"/>
      <c r="BB33" s="44"/>
      <c r="BC33" s="44"/>
      <c r="BD33" s="44"/>
      <c r="BE33" s="44"/>
      <c r="BF33" s="44"/>
      <c r="BG33" s="44" t="s">
        <v>92</v>
      </c>
      <c r="BH33" s="44" t="s">
        <v>93</v>
      </c>
      <c r="BI33" s="44" t="s">
        <v>94</v>
      </c>
      <c r="BJ33" s="44"/>
      <c r="BK33" s="44"/>
      <c r="BL33" s="44"/>
      <c r="BM33" s="44"/>
      <c r="BN33" s="44"/>
      <c r="BO33" s="44" t="s">
        <v>92</v>
      </c>
      <c r="BP33" s="44" t="s">
        <v>93</v>
      </c>
      <c r="BQ33" s="44" t="s">
        <v>94</v>
      </c>
      <c r="BR33" s="44"/>
      <c r="BS33" s="44"/>
      <c r="BT33" s="44"/>
      <c r="BU33" s="44"/>
      <c r="BV33" s="44"/>
      <c r="BW33" s="44"/>
      <c r="BX33" s="44" t="s">
        <v>92</v>
      </c>
      <c r="BY33" s="44" t="s">
        <v>93</v>
      </c>
      <c r="BZ33" s="44" t="s">
        <v>94</v>
      </c>
      <c r="CA33" s="44"/>
      <c r="CB33" s="44"/>
      <c r="CC33" s="44"/>
      <c r="CD33" s="44"/>
      <c r="CE33" s="44"/>
      <c r="CF33" s="44"/>
      <c r="CG33" s="44" t="s">
        <v>92</v>
      </c>
      <c r="CH33" s="44" t="s">
        <v>93</v>
      </c>
      <c r="CI33" s="44" t="s">
        <v>94</v>
      </c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 t="s">
        <v>92</v>
      </c>
      <c r="CY33" s="44" t="s">
        <v>93</v>
      </c>
      <c r="CZ33" s="44" t="s">
        <v>93</v>
      </c>
      <c r="DA33" s="44" t="s">
        <v>93</v>
      </c>
      <c r="DB33" s="44" t="s">
        <v>98</v>
      </c>
      <c r="DC33" s="44"/>
      <c r="DD33" s="44"/>
      <c r="DE33" s="44"/>
      <c r="DF33" s="44"/>
      <c r="DG33" s="44"/>
      <c r="DH33" s="44"/>
      <c r="DI33" s="44" t="s">
        <v>92</v>
      </c>
      <c r="DJ33" s="44" t="s">
        <v>93</v>
      </c>
      <c r="DK33" s="44" t="s">
        <v>94</v>
      </c>
      <c r="DL33" s="44"/>
      <c r="DM33" s="44"/>
      <c r="DN33" s="44"/>
      <c r="DO33" s="44"/>
      <c r="DP33" s="44"/>
      <c r="DQ33" s="44"/>
      <c r="DR33" s="44" t="s">
        <v>92</v>
      </c>
      <c r="DS33" s="44" t="s">
        <v>93</v>
      </c>
      <c r="DT33" s="44" t="s">
        <v>94</v>
      </c>
      <c r="DU33" s="44"/>
      <c r="DV33" s="44"/>
      <c r="DW33" s="44"/>
      <c r="DX33" s="44"/>
      <c r="DY33" s="44" t="s">
        <v>96</v>
      </c>
      <c r="DZ33" s="44" t="s">
        <v>93</v>
      </c>
      <c r="EA33" s="44" t="s">
        <v>93</v>
      </c>
      <c r="EB33" s="44" t="s">
        <v>93</v>
      </c>
      <c r="EC33" s="44" t="s">
        <v>92</v>
      </c>
      <c r="ED33" s="44"/>
      <c r="EE33" s="44"/>
      <c r="EF33" s="44"/>
      <c r="EG33" s="44" t="s">
        <v>92</v>
      </c>
      <c r="EH33" s="44" t="s">
        <v>93</v>
      </c>
      <c r="EI33" s="44" t="s">
        <v>94</v>
      </c>
      <c r="EJ33" s="44"/>
      <c r="EK33" s="44"/>
      <c r="EL33" s="44"/>
      <c r="EM33" s="44"/>
      <c r="EN33" s="44"/>
      <c r="EO33" s="44"/>
      <c r="EP33" s="44" t="s">
        <v>92</v>
      </c>
      <c r="EQ33" s="44" t="s">
        <v>93</v>
      </c>
      <c r="ER33" s="44" t="s">
        <v>94</v>
      </c>
      <c r="ES33" s="44"/>
      <c r="ET33" s="44"/>
      <c r="EU33" s="44"/>
      <c r="EV33" s="44"/>
      <c r="EW33" s="44"/>
      <c r="EX33" s="44" t="s">
        <v>92</v>
      </c>
      <c r="EY33" s="44" t="s">
        <v>93</v>
      </c>
      <c r="EZ33" s="44" t="s">
        <v>94</v>
      </c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 t="s">
        <v>96</v>
      </c>
      <c r="FP33" s="44" t="s">
        <v>93</v>
      </c>
      <c r="FQ33" s="44" t="s">
        <v>93</v>
      </c>
      <c r="FR33" s="44" t="s">
        <v>93</v>
      </c>
      <c r="FS33" s="44" t="s">
        <v>92</v>
      </c>
      <c r="FT33" s="44"/>
      <c r="FU33" s="44"/>
      <c r="FV33" s="44"/>
      <c r="FW33" s="44" t="s">
        <v>92</v>
      </c>
      <c r="FX33" s="44" t="s">
        <v>93</v>
      </c>
      <c r="FY33" s="44" t="s">
        <v>94</v>
      </c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 t="s">
        <v>95</v>
      </c>
      <c r="GK33" s="44" t="s">
        <v>93</v>
      </c>
      <c r="GL33" s="44" t="s">
        <v>93</v>
      </c>
      <c r="GM33" s="44" t="s">
        <v>93</v>
      </c>
      <c r="GN33" s="44" t="s">
        <v>94</v>
      </c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8" t="s">
        <v>92</v>
      </c>
      <c r="HG33" s="48" t="s">
        <v>93</v>
      </c>
      <c r="HH33" s="48" t="s">
        <v>94</v>
      </c>
      <c r="HI33" s="44"/>
      <c r="HJ33" s="44"/>
      <c r="HK33" s="44"/>
      <c r="HL33" s="44"/>
      <c r="HM33" s="44"/>
      <c r="HN33" s="48" t="s">
        <v>92</v>
      </c>
      <c r="HO33" s="48" t="s">
        <v>93</v>
      </c>
      <c r="HP33" s="48" t="s">
        <v>94</v>
      </c>
      <c r="HQ33" s="44"/>
      <c r="HR33" s="44"/>
      <c r="HS33" s="44"/>
      <c r="HT33" s="44"/>
      <c r="HU33" s="44"/>
      <c r="HV33" s="44"/>
      <c r="HW33" s="44"/>
      <c r="HX33" s="44"/>
      <c r="HY33" s="44"/>
      <c r="HZ33" s="44" t="s">
        <v>96</v>
      </c>
      <c r="IA33" s="44" t="s">
        <v>93</v>
      </c>
      <c r="IB33" s="44" t="s">
        <v>93</v>
      </c>
      <c r="IC33" s="44" t="s">
        <v>93</v>
      </c>
      <c r="ID33" s="44" t="s">
        <v>92</v>
      </c>
      <c r="IE33" s="44"/>
      <c r="IF33" s="44"/>
      <c r="IG33" s="44" t="s">
        <v>96</v>
      </c>
      <c r="IH33" s="44" t="s">
        <v>93</v>
      </c>
      <c r="II33" s="44" t="s">
        <v>93</v>
      </c>
      <c r="IJ33" s="44" t="s">
        <v>93</v>
      </c>
      <c r="IK33" s="44" t="s">
        <v>92</v>
      </c>
      <c r="IL33" s="44"/>
      <c r="IM33" s="44"/>
      <c r="IN33" s="44" t="s">
        <v>96</v>
      </c>
      <c r="IO33" s="44" t="s">
        <v>93</v>
      </c>
      <c r="IP33" s="44" t="s">
        <v>93</v>
      </c>
      <c r="IQ33" s="44" t="s">
        <v>93</v>
      </c>
      <c r="IR33" s="44" t="s">
        <v>92</v>
      </c>
      <c r="IS33" s="44"/>
      <c r="IT33" s="44"/>
      <c r="IU33" s="44" t="s">
        <v>96</v>
      </c>
      <c r="IV33" s="44" t="s">
        <v>93</v>
      </c>
      <c r="IW33" s="44" t="s">
        <v>93</v>
      </c>
      <c r="IX33" s="44" t="s">
        <v>93</v>
      </c>
      <c r="IY33" s="44" t="s">
        <v>92</v>
      </c>
      <c r="IZ33" s="44"/>
      <c r="JA33" s="44"/>
      <c r="JB33" s="44" t="s">
        <v>96</v>
      </c>
      <c r="JC33" s="44" t="s">
        <v>93</v>
      </c>
      <c r="JD33" s="44" t="s">
        <v>93</v>
      </c>
      <c r="JE33" s="44" t="s">
        <v>93</v>
      </c>
      <c r="JF33" s="44" t="s">
        <v>92</v>
      </c>
      <c r="JG33" s="44"/>
      <c r="JH33" s="44"/>
      <c r="JI33" s="44"/>
      <c r="JJ33" s="44"/>
      <c r="JK33" s="44"/>
      <c r="JL33" s="44"/>
      <c r="JM33" s="44"/>
      <c r="JN33" s="44"/>
      <c r="JO33" s="44"/>
      <c r="JP33" s="44"/>
      <c r="JQ33" s="44"/>
      <c r="JR33" s="44"/>
      <c r="JS33" s="16"/>
      <c r="JT33" s="33">
        <f t="shared" si="12"/>
        <v>100</v>
      </c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24" t="s">
        <v>125</v>
      </c>
      <c r="KG33" s="24" t="s">
        <v>80</v>
      </c>
      <c r="KH33" s="76"/>
      <c r="KI33" s="76"/>
      <c r="KJ33" s="76"/>
      <c r="KK33" s="76"/>
      <c r="KL33" s="76"/>
      <c r="KM33" s="76"/>
      <c r="KN33" s="76"/>
    </row>
    <row r="34" spans="1:300" s="14" customFormat="1" ht="13">
      <c r="A34" s="77"/>
      <c r="B34" s="45" t="s">
        <v>132</v>
      </c>
      <c r="C34" s="45" t="s">
        <v>133</v>
      </c>
      <c r="D34" s="46"/>
      <c r="E34" s="45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 t="s">
        <v>92</v>
      </c>
      <c r="Y34" s="44" t="s">
        <v>93</v>
      </c>
      <c r="Z34" s="44" t="s">
        <v>93</v>
      </c>
      <c r="AA34" s="44"/>
      <c r="AB34" s="44" t="s">
        <v>92</v>
      </c>
      <c r="AC34" s="44" t="s">
        <v>93</v>
      </c>
      <c r="AD34" s="44" t="s">
        <v>93</v>
      </c>
      <c r="AE34" s="44"/>
      <c r="AF34" s="44"/>
      <c r="AG34" s="44" t="s">
        <v>92</v>
      </c>
      <c r="AH34" s="44" t="s">
        <v>93</v>
      </c>
      <c r="AI34" s="44" t="s">
        <v>93</v>
      </c>
      <c r="AJ34" s="44"/>
      <c r="AK34" s="44" t="s">
        <v>92</v>
      </c>
      <c r="AL34" s="44" t="s">
        <v>93</v>
      </c>
      <c r="AM34" s="44" t="s">
        <v>93</v>
      </c>
      <c r="AN34" s="44" t="s">
        <v>93</v>
      </c>
      <c r="AO34" s="44" t="s">
        <v>93</v>
      </c>
      <c r="AP34" s="44" t="s">
        <v>93</v>
      </c>
      <c r="AQ34" s="44" t="s">
        <v>93</v>
      </c>
      <c r="AR34" s="44" t="s">
        <v>93</v>
      </c>
      <c r="AS34" s="44" t="s">
        <v>93</v>
      </c>
      <c r="AT34" s="44" t="s">
        <v>93</v>
      </c>
      <c r="AU34" s="44" t="s">
        <v>93</v>
      </c>
      <c r="AV34" s="44" t="s">
        <v>93</v>
      </c>
      <c r="AW34" s="44" t="s">
        <v>93</v>
      </c>
      <c r="AX34" s="44" t="s">
        <v>93</v>
      </c>
      <c r="AY34" s="44" t="s">
        <v>93</v>
      </c>
      <c r="AZ34" s="44" t="s">
        <v>93</v>
      </c>
      <c r="BA34" s="44" t="s">
        <v>93</v>
      </c>
      <c r="BB34" s="44"/>
      <c r="BC34" s="44"/>
      <c r="BD34" s="44" t="s">
        <v>92</v>
      </c>
      <c r="BE34" s="44" t="s">
        <v>93</v>
      </c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 t="s">
        <v>92</v>
      </c>
      <c r="BT34" s="44" t="s">
        <v>93</v>
      </c>
      <c r="BU34" s="44" t="s">
        <v>93</v>
      </c>
      <c r="BV34" s="44"/>
      <c r="BW34" s="44"/>
      <c r="BX34" s="44" t="s">
        <v>92</v>
      </c>
      <c r="BY34" s="44" t="s">
        <v>93</v>
      </c>
      <c r="BZ34" s="44" t="s">
        <v>93</v>
      </c>
      <c r="CA34" s="44"/>
      <c r="CB34" s="44" t="s">
        <v>92</v>
      </c>
      <c r="CC34" s="44" t="s">
        <v>93</v>
      </c>
      <c r="CD34" s="44" t="s">
        <v>93</v>
      </c>
      <c r="CE34" s="44" t="s">
        <v>93</v>
      </c>
      <c r="CF34" s="44"/>
      <c r="CG34" s="44" t="s">
        <v>92</v>
      </c>
      <c r="CH34" s="44" t="s">
        <v>93</v>
      </c>
      <c r="CI34" s="44" t="s">
        <v>183</v>
      </c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16"/>
      <c r="JT34" s="33">
        <f t="shared" si="12"/>
        <v>41</v>
      </c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24"/>
      <c r="KG34" s="24" t="s">
        <v>134</v>
      </c>
      <c r="KH34" s="76"/>
      <c r="KI34" s="76"/>
      <c r="KJ34" s="76"/>
      <c r="KK34" s="76"/>
      <c r="KL34" s="76"/>
      <c r="KM34" s="76"/>
      <c r="KN34" s="76"/>
    </row>
    <row r="35" spans="1:300" s="14" customFormat="1" ht="13">
      <c r="A35" s="77"/>
      <c r="B35" s="45" t="s">
        <v>137</v>
      </c>
      <c r="C35" s="45" t="s">
        <v>136</v>
      </c>
      <c r="D35" s="46"/>
      <c r="E35" s="45" t="s">
        <v>153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 t="s">
        <v>92</v>
      </c>
      <c r="AH35" s="44" t="s">
        <v>93</v>
      </c>
      <c r="AI35" s="44" t="s">
        <v>94</v>
      </c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 t="s">
        <v>92</v>
      </c>
      <c r="BP35" s="44" t="s">
        <v>93</v>
      </c>
      <c r="BQ35" s="44" t="s">
        <v>94</v>
      </c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 t="s">
        <v>92</v>
      </c>
      <c r="CH35" s="44" t="s">
        <v>93</v>
      </c>
      <c r="CI35" s="44" t="s">
        <v>94</v>
      </c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 t="s">
        <v>92</v>
      </c>
      <c r="DN35" s="44" t="s">
        <v>93</v>
      </c>
      <c r="DO35" s="44" t="s">
        <v>94</v>
      </c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 t="s">
        <v>92</v>
      </c>
      <c r="EQ35" s="44" t="s">
        <v>93</v>
      </c>
      <c r="ER35" s="44" t="s">
        <v>94</v>
      </c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 t="s">
        <v>92</v>
      </c>
      <c r="FX35" s="44" t="s">
        <v>93</v>
      </c>
      <c r="FY35" s="44" t="s">
        <v>94</v>
      </c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 t="s">
        <v>92</v>
      </c>
      <c r="HG35" s="44" t="s">
        <v>93</v>
      </c>
      <c r="HH35" s="44" t="s">
        <v>94</v>
      </c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  <c r="IZ35" s="44"/>
      <c r="JA35" s="44"/>
      <c r="JB35" s="44"/>
      <c r="JC35" s="44"/>
      <c r="JD35" s="44"/>
      <c r="JE35" s="44"/>
      <c r="JF35" s="44"/>
      <c r="JG35" s="44"/>
      <c r="JH35" s="44"/>
      <c r="JI35" s="44"/>
      <c r="JJ35" s="44"/>
      <c r="JK35" s="44"/>
      <c r="JL35" s="44"/>
      <c r="JM35" s="44"/>
      <c r="JN35" s="44"/>
      <c r="JO35" s="44"/>
      <c r="JP35" s="44"/>
      <c r="JQ35" s="44"/>
      <c r="JR35" s="44"/>
      <c r="JS35" s="16"/>
      <c r="JT35" s="33">
        <f t="shared" si="12"/>
        <v>21</v>
      </c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24" t="s">
        <v>124</v>
      </c>
      <c r="KG35" s="24" t="s">
        <v>179</v>
      </c>
      <c r="KH35" s="76"/>
      <c r="KI35" s="76"/>
      <c r="KJ35" s="76"/>
      <c r="KK35" s="76"/>
      <c r="KL35" s="76"/>
      <c r="KM35" s="76"/>
      <c r="KN35" s="76"/>
    </row>
    <row r="36" spans="1:300" s="14" customFormat="1" ht="13">
      <c r="B36" s="28" t="s">
        <v>165</v>
      </c>
      <c r="C36" s="28" t="s">
        <v>166</v>
      </c>
      <c r="D36" s="29"/>
      <c r="E36" s="2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44" t="s">
        <v>92</v>
      </c>
      <c r="BE36" s="19" t="s">
        <v>93</v>
      </c>
      <c r="BF36" s="19"/>
      <c r="BG36" s="73"/>
      <c r="BH36" s="73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6"/>
      <c r="JT36" s="33">
        <f t="shared" si="12"/>
        <v>2</v>
      </c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24"/>
      <c r="KG36" s="24"/>
      <c r="KH36" s="76"/>
      <c r="KI36" s="76"/>
      <c r="KJ36" s="76"/>
      <c r="KK36" s="76"/>
      <c r="KL36" s="76"/>
      <c r="KM36" s="76"/>
      <c r="KN36" s="76"/>
    </row>
    <row r="37" spans="1:300" s="14" customFormat="1" ht="13">
      <c r="B37" s="28"/>
      <c r="C37" s="28"/>
      <c r="D37" s="2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6"/>
      <c r="JT37" s="33">
        <f t="shared" si="12"/>
        <v>0</v>
      </c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24"/>
      <c r="KG37" s="24"/>
      <c r="KH37" s="76"/>
      <c r="KI37" s="76"/>
      <c r="KJ37" s="76"/>
      <c r="KK37" s="76"/>
      <c r="KL37" s="76"/>
      <c r="KM37" s="76"/>
      <c r="KN37" s="76"/>
    </row>
    <row r="38" spans="1:300" s="14" customFormat="1" outlineLevel="1">
      <c r="B38" s="13" t="s">
        <v>3</v>
      </c>
      <c r="C38" s="13"/>
      <c r="D38" s="15"/>
      <c r="E38" s="13"/>
      <c r="F38" s="13"/>
      <c r="G38" s="13">
        <f t="shared" ref="G38:BR38" si="13">IF(G2="","", COUNTA(G4:G37))</f>
        <v>0</v>
      </c>
      <c r="H38" s="13">
        <f t="shared" si="13"/>
        <v>0</v>
      </c>
      <c r="I38" s="13">
        <f t="shared" si="13"/>
        <v>0</v>
      </c>
      <c r="J38" s="13" t="str">
        <f t="shared" si="13"/>
        <v/>
      </c>
      <c r="K38" s="13" t="str">
        <f t="shared" si="13"/>
        <v/>
      </c>
      <c r="L38" s="13">
        <f t="shared" si="13"/>
        <v>3</v>
      </c>
      <c r="M38" s="13">
        <f t="shared" si="13"/>
        <v>3</v>
      </c>
      <c r="N38" s="13">
        <f t="shared" si="13"/>
        <v>3</v>
      </c>
      <c r="O38" s="13" t="str">
        <f t="shared" si="13"/>
        <v/>
      </c>
      <c r="P38" s="13">
        <f t="shared" si="13"/>
        <v>2</v>
      </c>
      <c r="Q38" s="13">
        <f t="shared" si="13"/>
        <v>3</v>
      </c>
      <c r="R38" s="13">
        <f t="shared" si="13"/>
        <v>4</v>
      </c>
      <c r="S38" s="13" t="str">
        <f t="shared" si="13"/>
        <v/>
      </c>
      <c r="T38" s="13">
        <f t="shared" si="13"/>
        <v>3</v>
      </c>
      <c r="U38" s="13">
        <f t="shared" si="13"/>
        <v>5</v>
      </c>
      <c r="V38" s="13">
        <f t="shared" si="13"/>
        <v>5</v>
      </c>
      <c r="W38" s="13" t="str">
        <f t="shared" si="13"/>
        <v/>
      </c>
      <c r="X38" s="13">
        <f t="shared" si="13"/>
        <v>5</v>
      </c>
      <c r="Y38" s="13">
        <f t="shared" si="13"/>
        <v>5</v>
      </c>
      <c r="Z38" s="13">
        <f t="shared" si="13"/>
        <v>5</v>
      </c>
      <c r="AA38" s="13" t="str">
        <f t="shared" si="13"/>
        <v/>
      </c>
      <c r="AB38" s="13">
        <f t="shared" si="13"/>
        <v>6</v>
      </c>
      <c r="AC38" s="13">
        <f t="shared" si="13"/>
        <v>6</v>
      </c>
      <c r="AD38" s="13">
        <f t="shared" si="13"/>
        <v>6</v>
      </c>
      <c r="AE38" s="13" t="str">
        <f t="shared" si="13"/>
        <v/>
      </c>
      <c r="AF38" s="13" t="str">
        <f t="shared" si="13"/>
        <v/>
      </c>
      <c r="AG38" s="13">
        <f t="shared" si="13"/>
        <v>5</v>
      </c>
      <c r="AH38" s="13">
        <f t="shared" si="13"/>
        <v>6</v>
      </c>
      <c r="AI38" s="13">
        <f t="shared" si="13"/>
        <v>6</v>
      </c>
      <c r="AJ38" s="13" t="str">
        <f t="shared" si="13"/>
        <v/>
      </c>
      <c r="AK38" s="13">
        <f t="shared" si="13"/>
        <v>5</v>
      </c>
      <c r="AL38" s="13">
        <f t="shared" si="13"/>
        <v>6</v>
      </c>
      <c r="AM38" s="13">
        <f t="shared" si="13"/>
        <v>4</v>
      </c>
      <c r="AN38" s="13">
        <f t="shared" si="13"/>
        <v>7</v>
      </c>
      <c r="AO38" s="13">
        <f t="shared" si="13"/>
        <v>7</v>
      </c>
      <c r="AP38" s="13">
        <f t="shared" si="13"/>
        <v>7</v>
      </c>
      <c r="AQ38" s="13">
        <f t="shared" si="13"/>
        <v>7</v>
      </c>
      <c r="AR38" s="13">
        <f t="shared" si="13"/>
        <v>7</v>
      </c>
      <c r="AS38" s="13">
        <f t="shared" si="13"/>
        <v>1</v>
      </c>
      <c r="AT38" s="13">
        <f t="shared" si="13"/>
        <v>1</v>
      </c>
      <c r="AU38" s="13">
        <f t="shared" si="13"/>
        <v>5</v>
      </c>
      <c r="AV38" s="13">
        <f t="shared" si="13"/>
        <v>6</v>
      </c>
      <c r="AW38" s="13">
        <f t="shared" si="13"/>
        <v>7</v>
      </c>
      <c r="AX38" s="13">
        <f t="shared" si="13"/>
        <v>6</v>
      </c>
      <c r="AY38" s="13">
        <f t="shared" si="13"/>
        <v>6</v>
      </c>
      <c r="AZ38" s="13">
        <f t="shared" si="13"/>
        <v>2</v>
      </c>
      <c r="BA38" s="13">
        <f t="shared" si="13"/>
        <v>2</v>
      </c>
      <c r="BB38" s="13" t="str">
        <f t="shared" si="13"/>
        <v/>
      </c>
      <c r="BC38" s="13" t="str">
        <f t="shared" si="13"/>
        <v/>
      </c>
      <c r="BD38" s="13">
        <f t="shared" si="13"/>
        <v>3</v>
      </c>
      <c r="BE38" s="13">
        <f t="shared" si="13"/>
        <v>3</v>
      </c>
      <c r="BF38" s="13" t="str">
        <f t="shared" si="13"/>
        <v/>
      </c>
      <c r="BG38" s="13">
        <f t="shared" si="13"/>
        <v>5</v>
      </c>
      <c r="BH38" s="13">
        <f t="shared" si="13"/>
        <v>5</v>
      </c>
      <c r="BI38" s="13">
        <f t="shared" si="13"/>
        <v>5</v>
      </c>
      <c r="BJ38" s="13" t="str">
        <f t="shared" si="13"/>
        <v/>
      </c>
      <c r="BK38" s="13">
        <f t="shared" si="13"/>
        <v>5</v>
      </c>
      <c r="BL38" s="13">
        <f t="shared" si="13"/>
        <v>5</v>
      </c>
      <c r="BM38" s="13">
        <f t="shared" si="13"/>
        <v>6</v>
      </c>
      <c r="BN38" s="13" t="str">
        <f t="shared" si="13"/>
        <v/>
      </c>
      <c r="BO38" s="13">
        <f t="shared" si="13"/>
        <v>3</v>
      </c>
      <c r="BP38" s="13">
        <f t="shared" si="13"/>
        <v>5</v>
      </c>
      <c r="BQ38" s="13">
        <f t="shared" si="13"/>
        <v>5</v>
      </c>
      <c r="BR38" s="13" t="str">
        <f t="shared" si="13"/>
        <v/>
      </c>
      <c r="BS38" s="13">
        <f t="shared" ref="BS38:ED38" si="14">IF(BS2="","", COUNTA(BS4:BS37))</f>
        <v>5</v>
      </c>
      <c r="BT38" s="13">
        <f t="shared" si="14"/>
        <v>7</v>
      </c>
      <c r="BU38" s="13">
        <f t="shared" si="14"/>
        <v>6</v>
      </c>
      <c r="BV38" s="13" t="str">
        <f t="shared" si="14"/>
        <v/>
      </c>
      <c r="BW38" s="13" t="str">
        <f t="shared" si="14"/>
        <v/>
      </c>
      <c r="BX38" s="13">
        <f t="shared" si="14"/>
        <v>6</v>
      </c>
      <c r="BY38" s="13">
        <f t="shared" si="14"/>
        <v>6</v>
      </c>
      <c r="BZ38" s="13">
        <f t="shared" si="14"/>
        <v>6</v>
      </c>
      <c r="CA38" s="13" t="str">
        <f t="shared" si="14"/>
        <v/>
      </c>
      <c r="CB38" s="13">
        <f t="shared" si="14"/>
        <v>6</v>
      </c>
      <c r="CC38" s="13">
        <f t="shared" si="14"/>
        <v>6</v>
      </c>
      <c r="CD38" s="13">
        <f t="shared" si="14"/>
        <v>6</v>
      </c>
      <c r="CE38" s="13">
        <f t="shared" si="14"/>
        <v>6</v>
      </c>
      <c r="CF38" s="13" t="str">
        <f t="shared" si="14"/>
        <v/>
      </c>
      <c r="CG38" s="13">
        <f t="shared" si="14"/>
        <v>5</v>
      </c>
      <c r="CH38" s="13">
        <f t="shared" si="14"/>
        <v>6</v>
      </c>
      <c r="CI38" s="13">
        <f t="shared" si="14"/>
        <v>5</v>
      </c>
      <c r="CJ38" s="13" t="str">
        <f t="shared" si="14"/>
        <v/>
      </c>
      <c r="CK38" s="13">
        <f t="shared" si="14"/>
        <v>0</v>
      </c>
      <c r="CL38" s="13">
        <f t="shared" si="14"/>
        <v>0</v>
      </c>
      <c r="CM38" s="13">
        <f t="shared" si="14"/>
        <v>0</v>
      </c>
      <c r="CN38" s="13">
        <f t="shared" si="14"/>
        <v>0</v>
      </c>
      <c r="CO38" s="13">
        <f t="shared" si="14"/>
        <v>2</v>
      </c>
      <c r="CP38" s="13">
        <f t="shared" si="14"/>
        <v>3</v>
      </c>
      <c r="CQ38" s="13">
        <f t="shared" si="14"/>
        <v>3</v>
      </c>
      <c r="CR38" s="13">
        <f t="shared" si="14"/>
        <v>2</v>
      </c>
      <c r="CS38" s="13">
        <f t="shared" si="14"/>
        <v>2</v>
      </c>
      <c r="CT38" s="13">
        <f t="shared" si="14"/>
        <v>0</v>
      </c>
      <c r="CU38" s="13" t="str">
        <f t="shared" si="14"/>
        <v/>
      </c>
      <c r="CV38" s="13" t="str">
        <f t="shared" si="14"/>
        <v/>
      </c>
      <c r="CW38" s="13">
        <f t="shared" si="14"/>
        <v>0</v>
      </c>
      <c r="CX38" s="13">
        <f t="shared" si="14"/>
        <v>2</v>
      </c>
      <c r="CY38" s="13">
        <f t="shared" si="14"/>
        <v>3</v>
      </c>
      <c r="CZ38" s="13">
        <f t="shared" si="14"/>
        <v>3</v>
      </c>
      <c r="DA38" s="13">
        <f t="shared" si="14"/>
        <v>2</v>
      </c>
      <c r="DB38" s="13">
        <f t="shared" si="14"/>
        <v>2</v>
      </c>
      <c r="DC38" s="13">
        <f t="shared" si="14"/>
        <v>0</v>
      </c>
      <c r="DD38" s="13" t="str">
        <f t="shared" si="14"/>
        <v/>
      </c>
      <c r="DE38" s="13">
        <f t="shared" si="14"/>
        <v>4</v>
      </c>
      <c r="DF38" s="13">
        <f t="shared" si="14"/>
        <v>6</v>
      </c>
      <c r="DG38" s="13">
        <f t="shared" si="14"/>
        <v>6</v>
      </c>
      <c r="DH38" s="13" t="str">
        <f t="shared" si="14"/>
        <v/>
      </c>
      <c r="DI38" s="13">
        <f t="shared" si="14"/>
        <v>5</v>
      </c>
      <c r="DJ38" s="13">
        <f t="shared" si="14"/>
        <v>5</v>
      </c>
      <c r="DK38" s="13">
        <f t="shared" si="14"/>
        <v>5</v>
      </c>
      <c r="DL38" s="13" t="str">
        <f t="shared" si="14"/>
        <v/>
      </c>
      <c r="DM38" s="13">
        <f t="shared" si="14"/>
        <v>5</v>
      </c>
      <c r="DN38" s="13">
        <f t="shared" si="14"/>
        <v>5</v>
      </c>
      <c r="DO38" s="13">
        <f t="shared" si="14"/>
        <v>5</v>
      </c>
      <c r="DP38" s="13" t="str">
        <f t="shared" si="14"/>
        <v/>
      </c>
      <c r="DQ38" s="13" t="str">
        <f t="shared" si="14"/>
        <v/>
      </c>
      <c r="DR38" s="13">
        <f t="shared" si="14"/>
        <v>4</v>
      </c>
      <c r="DS38" s="13">
        <f t="shared" si="14"/>
        <v>6</v>
      </c>
      <c r="DT38" s="13">
        <f t="shared" si="14"/>
        <v>6</v>
      </c>
      <c r="DU38" s="13" t="str">
        <f t="shared" si="14"/>
        <v/>
      </c>
      <c r="DV38" s="13">
        <f t="shared" si="14"/>
        <v>3</v>
      </c>
      <c r="DW38" s="13">
        <f t="shared" si="14"/>
        <v>4</v>
      </c>
      <c r="DX38" s="13">
        <f t="shared" si="14"/>
        <v>4</v>
      </c>
      <c r="DY38" s="13">
        <f t="shared" si="14"/>
        <v>5</v>
      </c>
      <c r="DZ38" s="13">
        <f t="shared" si="14"/>
        <v>4</v>
      </c>
      <c r="EA38" s="13">
        <f t="shared" si="14"/>
        <v>5</v>
      </c>
      <c r="EB38" s="13">
        <f t="shared" si="14"/>
        <v>5</v>
      </c>
      <c r="EC38" s="13">
        <f t="shared" si="14"/>
        <v>4</v>
      </c>
      <c r="ED38" s="13">
        <f t="shared" si="14"/>
        <v>0</v>
      </c>
      <c r="EE38" s="13">
        <f t="shared" ref="EE38:GP38" si="15">IF(EE2="","", COUNTA(EE4:EE37))</f>
        <v>0</v>
      </c>
      <c r="EF38" s="13" t="str">
        <f t="shared" si="15"/>
        <v/>
      </c>
      <c r="EG38" s="13">
        <f t="shared" si="15"/>
        <v>5</v>
      </c>
      <c r="EH38" s="13">
        <f t="shared" si="15"/>
        <v>5</v>
      </c>
      <c r="EI38" s="13">
        <f t="shared" si="15"/>
        <v>5</v>
      </c>
      <c r="EJ38" s="13" t="str">
        <f t="shared" si="15"/>
        <v/>
      </c>
      <c r="EK38" s="13" t="str">
        <f t="shared" si="15"/>
        <v/>
      </c>
      <c r="EL38" s="13">
        <f t="shared" si="15"/>
        <v>5</v>
      </c>
      <c r="EM38" s="13">
        <f t="shared" si="15"/>
        <v>6</v>
      </c>
      <c r="EN38" s="13">
        <f t="shared" si="15"/>
        <v>6</v>
      </c>
      <c r="EO38" s="13" t="str">
        <f t="shared" si="15"/>
        <v/>
      </c>
      <c r="EP38" s="13">
        <f t="shared" si="15"/>
        <v>4</v>
      </c>
      <c r="EQ38" s="13">
        <f t="shared" si="15"/>
        <v>5</v>
      </c>
      <c r="ER38" s="13">
        <f t="shared" si="15"/>
        <v>5</v>
      </c>
      <c r="ES38" s="13" t="str">
        <f t="shared" si="15"/>
        <v/>
      </c>
      <c r="ET38" s="13">
        <f t="shared" si="15"/>
        <v>5</v>
      </c>
      <c r="EU38" s="13">
        <f t="shared" si="15"/>
        <v>7</v>
      </c>
      <c r="EV38" s="13">
        <f t="shared" si="15"/>
        <v>7</v>
      </c>
      <c r="EW38" s="13" t="str">
        <f t="shared" si="15"/>
        <v/>
      </c>
      <c r="EX38" s="13">
        <f t="shared" si="15"/>
        <v>5</v>
      </c>
      <c r="EY38" s="13">
        <f t="shared" si="15"/>
        <v>5</v>
      </c>
      <c r="EZ38" s="13">
        <f t="shared" si="15"/>
        <v>5</v>
      </c>
      <c r="FA38" s="13" t="str">
        <f t="shared" si="15"/>
        <v/>
      </c>
      <c r="FB38" s="13">
        <f t="shared" si="15"/>
        <v>0</v>
      </c>
      <c r="FC38" s="13">
        <f t="shared" si="15"/>
        <v>0</v>
      </c>
      <c r="FD38" s="13">
        <f t="shared" si="15"/>
        <v>0</v>
      </c>
      <c r="FE38" s="13">
        <f t="shared" si="15"/>
        <v>0</v>
      </c>
      <c r="FF38" s="13" t="str">
        <f t="shared" si="15"/>
        <v/>
      </c>
      <c r="FG38" s="13" t="str">
        <f t="shared" si="15"/>
        <v/>
      </c>
      <c r="FH38" s="13">
        <f t="shared" si="15"/>
        <v>5</v>
      </c>
      <c r="FI38" s="13">
        <f t="shared" si="15"/>
        <v>5</v>
      </c>
      <c r="FJ38" s="13">
        <f t="shared" si="15"/>
        <v>5</v>
      </c>
      <c r="FK38" s="13">
        <f t="shared" si="15"/>
        <v>5</v>
      </c>
      <c r="FL38" s="13">
        <f t="shared" si="15"/>
        <v>5</v>
      </c>
      <c r="FM38" s="13">
        <f t="shared" si="15"/>
        <v>0</v>
      </c>
      <c r="FN38" s="13">
        <f t="shared" si="15"/>
        <v>0</v>
      </c>
      <c r="FO38" s="13">
        <f t="shared" si="15"/>
        <v>4</v>
      </c>
      <c r="FP38" s="13">
        <f t="shared" si="15"/>
        <v>5</v>
      </c>
      <c r="FQ38" s="13">
        <f t="shared" si="15"/>
        <v>5</v>
      </c>
      <c r="FR38" s="13">
        <f t="shared" si="15"/>
        <v>5</v>
      </c>
      <c r="FS38" s="13">
        <f t="shared" si="15"/>
        <v>4</v>
      </c>
      <c r="FT38" s="13">
        <f t="shared" si="15"/>
        <v>0</v>
      </c>
      <c r="FU38" s="13">
        <f t="shared" si="15"/>
        <v>0</v>
      </c>
      <c r="FV38" s="13" t="str">
        <f t="shared" si="15"/>
        <v/>
      </c>
      <c r="FW38" s="13">
        <f t="shared" si="15"/>
        <v>4</v>
      </c>
      <c r="FX38" s="13">
        <f t="shared" si="15"/>
        <v>6</v>
      </c>
      <c r="FY38" s="13">
        <f t="shared" si="15"/>
        <v>6</v>
      </c>
      <c r="FZ38" s="13" t="str">
        <f t="shared" si="15"/>
        <v/>
      </c>
      <c r="GA38" s="13">
        <f t="shared" si="15"/>
        <v>5</v>
      </c>
      <c r="GB38" s="13">
        <f t="shared" si="15"/>
        <v>5</v>
      </c>
      <c r="GC38" s="13">
        <f t="shared" si="15"/>
        <v>5</v>
      </c>
      <c r="GD38" s="13" t="str">
        <f t="shared" si="15"/>
        <v/>
      </c>
      <c r="GE38" s="13" t="str">
        <f t="shared" si="15"/>
        <v/>
      </c>
      <c r="GF38" s="13">
        <f t="shared" si="15"/>
        <v>0</v>
      </c>
      <c r="GG38" s="13">
        <f t="shared" si="15"/>
        <v>0</v>
      </c>
      <c r="GH38" s="13">
        <f t="shared" si="15"/>
        <v>0</v>
      </c>
      <c r="GI38" s="13" t="str">
        <f t="shared" si="15"/>
        <v/>
      </c>
      <c r="GJ38" s="13">
        <f t="shared" si="15"/>
        <v>5</v>
      </c>
      <c r="GK38" s="13">
        <f t="shared" si="15"/>
        <v>5</v>
      </c>
      <c r="GL38" s="13">
        <f t="shared" si="15"/>
        <v>5</v>
      </c>
      <c r="GM38" s="13">
        <f t="shared" si="15"/>
        <v>5</v>
      </c>
      <c r="GN38" s="13">
        <f t="shared" si="15"/>
        <v>5</v>
      </c>
      <c r="GO38" s="13" t="str">
        <f t="shared" si="15"/>
        <v/>
      </c>
      <c r="GP38" s="13">
        <f t="shared" si="15"/>
        <v>0</v>
      </c>
      <c r="GQ38" s="13">
        <f t="shared" ref="GQ38:JB38" si="16">IF(GQ2="","", COUNTA(GQ4:GQ37))</f>
        <v>0</v>
      </c>
      <c r="GR38" s="13">
        <f t="shared" si="16"/>
        <v>0</v>
      </c>
      <c r="GS38" s="13">
        <f t="shared" si="16"/>
        <v>0</v>
      </c>
      <c r="GT38" s="13" t="str">
        <f t="shared" si="16"/>
        <v/>
      </c>
      <c r="GU38" s="13">
        <f t="shared" si="16"/>
        <v>4</v>
      </c>
      <c r="GV38" s="13">
        <f t="shared" si="16"/>
        <v>5</v>
      </c>
      <c r="GW38" s="13">
        <f t="shared" si="16"/>
        <v>5</v>
      </c>
      <c r="GX38" s="13" t="str">
        <f t="shared" si="16"/>
        <v/>
      </c>
      <c r="GY38" s="13" t="str">
        <f t="shared" si="16"/>
        <v/>
      </c>
      <c r="GZ38" s="13">
        <f t="shared" si="16"/>
        <v>0</v>
      </c>
      <c r="HA38" s="13">
        <f t="shared" si="16"/>
        <v>0</v>
      </c>
      <c r="HB38" s="13">
        <f t="shared" si="16"/>
        <v>0</v>
      </c>
      <c r="HC38" s="13">
        <f t="shared" si="16"/>
        <v>0</v>
      </c>
      <c r="HD38" s="13">
        <f t="shared" si="16"/>
        <v>0</v>
      </c>
      <c r="HE38" s="13" t="str">
        <f t="shared" si="16"/>
        <v/>
      </c>
      <c r="HF38" s="13">
        <f t="shared" si="16"/>
        <v>4</v>
      </c>
      <c r="HG38" s="13">
        <f t="shared" si="16"/>
        <v>5</v>
      </c>
      <c r="HH38" s="13">
        <f t="shared" si="16"/>
        <v>5</v>
      </c>
      <c r="HI38" s="13" t="str">
        <f t="shared" si="16"/>
        <v/>
      </c>
      <c r="HJ38" s="13">
        <f t="shared" si="16"/>
        <v>5</v>
      </c>
      <c r="HK38" s="13">
        <f t="shared" si="16"/>
        <v>5</v>
      </c>
      <c r="HL38" s="13">
        <f t="shared" si="16"/>
        <v>5</v>
      </c>
      <c r="HM38" s="13" t="str">
        <f t="shared" si="16"/>
        <v/>
      </c>
      <c r="HN38" s="13">
        <f t="shared" si="16"/>
        <v>5</v>
      </c>
      <c r="HO38" s="13">
        <f t="shared" si="16"/>
        <v>5</v>
      </c>
      <c r="HP38" s="13">
        <f t="shared" si="16"/>
        <v>5</v>
      </c>
      <c r="HQ38" s="13" t="str">
        <f t="shared" si="16"/>
        <v/>
      </c>
      <c r="HR38" s="13">
        <f t="shared" si="16"/>
        <v>3</v>
      </c>
      <c r="HS38" s="13">
        <f t="shared" si="16"/>
        <v>5</v>
      </c>
      <c r="HT38" s="13">
        <f t="shared" si="16"/>
        <v>5</v>
      </c>
      <c r="HU38" s="13" t="str">
        <f t="shared" si="16"/>
        <v/>
      </c>
      <c r="HV38" s="13" t="str">
        <f t="shared" si="16"/>
        <v/>
      </c>
      <c r="HW38" s="13">
        <f t="shared" si="16"/>
        <v>0</v>
      </c>
      <c r="HX38" s="13">
        <f t="shared" si="16"/>
        <v>0</v>
      </c>
      <c r="HY38" s="13">
        <f t="shared" si="16"/>
        <v>0</v>
      </c>
      <c r="HZ38" s="13">
        <f t="shared" si="16"/>
        <v>7</v>
      </c>
      <c r="IA38" s="13">
        <f t="shared" si="16"/>
        <v>8</v>
      </c>
      <c r="IB38" s="13">
        <f t="shared" si="16"/>
        <v>8</v>
      </c>
      <c r="IC38" s="13">
        <f t="shared" si="16"/>
        <v>8</v>
      </c>
      <c r="ID38" s="13">
        <f t="shared" si="16"/>
        <v>6</v>
      </c>
      <c r="IE38" s="13">
        <f t="shared" si="16"/>
        <v>0</v>
      </c>
      <c r="IF38" s="13">
        <f t="shared" si="16"/>
        <v>0</v>
      </c>
      <c r="IG38" s="13">
        <f t="shared" si="16"/>
        <v>8</v>
      </c>
      <c r="IH38" s="13">
        <f t="shared" si="16"/>
        <v>9</v>
      </c>
      <c r="II38" s="13">
        <f t="shared" si="16"/>
        <v>9</v>
      </c>
      <c r="IJ38" s="13">
        <f t="shared" si="16"/>
        <v>9</v>
      </c>
      <c r="IK38" s="13">
        <f t="shared" si="16"/>
        <v>7</v>
      </c>
      <c r="IL38" s="13">
        <f t="shared" si="16"/>
        <v>0</v>
      </c>
      <c r="IM38" s="13">
        <f t="shared" si="16"/>
        <v>0</v>
      </c>
      <c r="IN38" s="13">
        <f t="shared" si="16"/>
        <v>7</v>
      </c>
      <c r="IO38" s="13">
        <f t="shared" si="16"/>
        <v>8</v>
      </c>
      <c r="IP38" s="13">
        <f t="shared" si="16"/>
        <v>8</v>
      </c>
      <c r="IQ38" s="13">
        <f t="shared" si="16"/>
        <v>8</v>
      </c>
      <c r="IR38" s="13">
        <f t="shared" si="16"/>
        <v>6</v>
      </c>
      <c r="IS38" s="13">
        <f t="shared" si="16"/>
        <v>0</v>
      </c>
      <c r="IT38" s="13">
        <f t="shared" si="16"/>
        <v>0</v>
      </c>
      <c r="IU38" s="13">
        <f t="shared" si="16"/>
        <v>6</v>
      </c>
      <c r="IV38" s="13">
        <f t="shared" si="16"/>
        <v>7</v>
      </c>
      <c r="IW38" s="13">
        <f t="shared" si="16"/>
        <v>6</v>
      </c>
      <c r="IX38" s="13">
        <f t="shared" si="16"/>
        <v>6</v>
      </c>
      <c r="IY38" s="13">
        <f t="shared" si="16"/>
        <v>5</v>
      </c>
      <c r="IZ38" s="13">
        <f t="shared" si="16"/>
        <v>0</v>
      </c>
      <c r="JA38" s="13">
        <f t="shared" si="16"/>
        <v>0</v>
      </c>
      <c r="JB38" s="13">
        <f t="shared" si="16"/>
        <v>4</v>
      </c>
      <c r="JC38" s="13">
        <f t="shared" ref="JC38:JR38" si="17">IF(JC2="","", COUNTA(JC4:JC37))</f>
        <v>5</v>
      </c>
      <c r="JD38" s="13">
        <f t="shared" si="17"/>
        <v>5</v>
      </c>
      <c r="JE38" s="13">
        <f t="shared" si="17"/>
        <v>5</v>
      </c>
      <c r="JF38" s="13">
        <f t="shared" si="17"/>
        <v>4</v>
      </c>
      <c r="JG38" s="13">
        <f t="shared" si="17"/>
        <v>0</v>
      </c>
      <c r="JH38" s="13">
        <f t="shared" si="17"/>
        <v>0</v>
      </c>
      <c r="JI38" s="13">
        <f t="shared" si="17"/>
        <v>0</v>
      </c>
      <c r="JJ38" s="13">
        <f t="shared" si="17"/>
        <v>0</v>
      </c>
      <c r="JK38" s="13">
        <f t="shared" si="17"/>
        <v>0</v>
      </c>
      <c r="JL38" s="13">
        <f t="shared" si="17"/>
        <v>0</v>
      </c>
      <c r="JM38" s="13">
        <f t="shared" si="17"/>
        <v>0</v>
      </c>
      <c r="JN38" s="13">
        <f t="shared" si="17"/>
        <v>0</v>
      </c>
      <c r="JO38" s="13">
        <f t="shared" si="17"/>
        <v>0</v>
      </c>
      <c r="JP38" s="13">
        <f t="shared" si="17"/>
        <v>0</v>
      </c>
      <c r="JQ38" s="13">
        <f t="shared" si="17"/>
        <v>0</v>
      </c>
      <c r="JR38" s="13">
        <f t="shared" si="17"/>
        <v>0</v>
      </c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>
        <f>SUM(F38:JR38)</f>
        <v>837</v>
      </c>
      <c r="KG38" s="13" t="s">
        <v>16</v>
      </c>
      <c r="KH38" s="76"/>
      <c r="KI38" s="76"/>
      <c r="KJ38" s="76"/>
      <c r="KK38" s="76"/>
      <c r="KL38" s="76"/>
      <c r="KM38" s="76"/>
      <c r="KN38" s="76"/>
    </row>
    <row r="39" spans="1:300" s="14" customFormat="1" outlineLevel="1">
      <c r="B39" s="13" t="s">
        <v>14</v>
      </c>
      <c r="C39" s="13"/>
      <c r="D39" s="15"/>
      <c r="E39" s="13"/>
      <c r="F39" s="13"/>
      <c r="G39" s="13" t="str">
        <f t="shared" ref="G39:BR39" si="18">IF(G41="","",IF(G2=5,G41*5,IF(G2=7,G41*10,G41*12)))</f>
        <v/>
      </c>
      <c r="H39" s="13" t="str">
        <f t="shared" si="18"/>
        <v/>
      </c>
      <c r="I39" s="13" t="str">
        <f t="shared" si="18"/>
        <v/>
      </c>
      <c r="J39" s="13" t="str">
        <f t="shared" si="18"/>
        <v/>
      </c>
      <c r="K39" s="13" t="str">
        <f t="shared" si="18"/>
        <v/>
      </c>
      <c r="L39" s="13">
        <f t="shared" si="18"/>
        <v>10</v>
      </c>
      <c r="M39" s="13">
        <f t="shared" si="18"/>
        <v>24</v>
      </c>
      <c r="N39" s="13">
        <f t="shared" si="18"/>
        <v>20</v>
      </c>
      <c r="O39" s="13" t="str">
        <f t="shared" si="18"/>
        <v/>
      </c>
      <c r="P39" s="13">
        <f t="shared" si="18"/>
        <v>5</v>
      </c>
      <c r="Q39" s="13">
        <f t="shared" si="18"/>
        <v>24</v>
      </c>
      <c r="R39" s="13">
        <f t="shared" si="18"/>
        <v>20</v>
      </c>
      <c r="S39" s="13" t="str">
        <f t="shared" si="18"/>
        <v/>
      </c>
      <c r="T39" s="13">
        <f t="shared" si="18"/>
        <v>10</v>
      </c>
      <c r="U39" s="13">
        <f t="shared" si="18"/>
        <v>24</v>
      </c>
      <c r="V39" s="13">
        <f t="shared" si="18"/>
        <v>20</v>
      </c>
      <c r="W39" s="13" t="str">
        <f t="shared" si="18"/>
        <v/>
      </c>
      <c r="X39" s="13">
        <f t="shared" si="18"/>
        <v>10</v>
      </c>
      <c r="Y39" s="13">
        <f t="shared" si="18"/>
        <v>24</v>
      </c>
      <c r="Z39" s="13">
        <v>24</v>
      </c>
      <c r="AA39" s="13" t="str">
        <f t="shared" si="18"/>
        <v/>
      </c>
      <c r="AB39" s="13">
        <f t="shared" si="18"/>
        <v>10</v>
      </c>
      <c r="AC39" s="13">
        <f t="shared" si="18"/>
        <v>24</v>
      </c>
      <c r="AD39" s="13">
        <f t="shared" si="18"/>
        <v>20</v>
      </c>
      <c r="AE39" s="13" t="str">
        <f t="shared" si="18"/>
        <v/>
      </c>
      <c r="AF39" s="13" t="str">
        <f t="shared" si="18"/>
        <v/>
      </c>
      <c r="AG39" s="13">
        <f t="shared" si="18"/>
        <v>10</v>
      </c>
      <c r="AH39" s="13">
        <f t="shared" si="18"/>
        <v>24</v>
      </c>
      <c r="AI39" s="13">
        <f t="shared" si="18"/>
        <v>20</v>
      </c>
      <c r="AJ39" s="13" t="str">
        <f t="shared" si="18"/>
        <v/>
      </c>
      <c r="AK39" s="13">
        <f t="shared" si="18"/>
        <v>10</v>
      </c>
      <c r="AL39" s="13">
        <f t="shared" si="18"/>
        <v>24</v>
      </c>
      <c r="AM39" s="13">
        <f>IF(AM41="","",IF(AM2=5,AM41*5,IF(AM2=7,AM41*12,AM41*12)))</f>
        <v>24</v>
      </c>
      <c r="AN39" s="13">
        <f t="shared" si="18"/>
        <v>36</v>
      </c>
      <c r="AO39" s="13">
        <f t="shared" si="18"/>
        <v>36</v>
      </c>
      <c r="AP39" s="13">
        <f t="shared" si="18"/>
        <v>36</v>
      </c>
      <c r="AQ39" s="13">
        <f t="shared" si="18"/>
        <v>36</v>
      </c>
      <c r="AR39" s="13">
        <f>IF(AR41="","",IF(AR2=5,AR41*9,IF(AR2=7,AR41*10,AR41*12)))</f>
        <v>27</v>
      </c>
      <c r="AS39" s="13">
        <f t="shared" si="18"/>
        <v>12</v>
      </c>
      <c r="AT39" s="13">
        <f t="shared" si="18"/>
        <v>10</v>
      </c>
      <c r="AU39" s="13">
        <f t="shared" si="18"/>
        <v>24</v>
      </c>
      <c r="AV39" s="13">
        <f t="shared" si="18"/>
        <v>24</v>
      </c>
      <c r="AW39" s="13">
        <f t="shared" si="18"/>
        <v>24</v>
      </c>
      <c r="AX39" s="13">
        <f t="shared" si="18"/>
        <v>24</v>
      </c>
      <c r="AY39" s="13">
        <f>IF(AY41="","",IF(AY2=5,AY41*9,IF(AY2=7,AY41*10,AY41*12)))</f>
        <v>18</v>
      </c>
      <c r="AZ39" s="13">
        <f t="shared" si="18"/>
        <v>12</v>
      </c>
      <c r="BA39" s="13">
        <f t="shared" si="18"/>
        <v>10</v>
      </c>
      <c r="BB39" s="13" t="str">
        <f t="shared" si="18"/>
        <v/>
      </c>
      <c r="BC39" s="13" t="str">
        <f t="shared" si="18"/>
        <v/>
      </c>
      <c r="BD39" s="13">
        <f t="shared" si="18"/>
        <v>24</v>
      </c>
      <c r="BE39" s="13">
        <f t="shared" si="18"/>
        <v>24</v>
      </c>
      <c r="BF39" s="13" t="str">
        <f t="shared" si="18"/>
        <v/>
      </c>
      <c r="BG39" s="13">
        <f t="shared" si="18"/>
        <v>10</v>
      </c>
      <c r="BH39" s="13">
        <f t="shared" si="18"/>
        <v>24</v>
      </c>
      <c r="BI39" s="13">
        <f t="shared" si="18"/>
        <v>20</v>
      </c>
      <c r="BJ39" s="13" t="str">
        <f t="shared" si="18"/>
        <v/>
      </c>
      <c r="BK39" s="13">
        <f t="shared" si="18"/>
        <v>10</v>
      </c>
      <c r="BL39" s="13">
        <f t="shared" si="18"/>
        <v>24</v>
      </c>
      <c r="BM39" s="13">
        <f t="shared" si="18"/>
        <v>20</v>
      </c>
      <c r="BN39" s="13" t="str">
        <f t="shared" si="18"/>
        <v/>
      </c>
      <c r="BO39" s="13">
        <f t="shared" si="18"/>
        <v>10</v>
      </c>
      <c r="BP39" s="13">
        <f t="shared" si="18"/>
        <v>24</v>
      </c>
      <c r="BQ39" s="13">
        <f t="shared" si="18"/>
        <v>20</v>
      </c>
      <c r="BR39" s="13" t="str">
        <f t="shared" si="18"/>
        <v/>
      </c>
      <c r="BS39" s="13">
        <f t="shared" ref="BS39:ED39" si="19">IF(BS41="","",IF(BS2=5,BS41*5,IF(BS2=7,BS41*10,BS41*12)))</f>
        <v>10</v>
      </c>
      <c r="BT39" s="13">
        <f t="shared" si="19"/>
        <v>24</v>
      </c>
      <c r="BU39" s="13">
        <f t="shared" si="19"/>
        <v>20</v>
      </c>
      <c r="BV39" s="13" t="str">
        <f t="shared" si="19"/>
        <v/>
      </c>
      <c r="BW39" s="13" t="str">
        <f t="shared" si="19"/>
        <v/>
      </c>
      <c r="BX39" s="13">
        <f t="shared" si="19"/>
        <v>10</v>
      </c>
      <c r="BY39" s="13">
        <f t="shared" si="19"/>
        <v>24</v>
      </c>
      <c r="BZ39" s="13">
        <f t="shared" si="19"/>
        <v>20</v>
      </c>
      <c r="CA39" s="13" t="str">
        <f t="shared" si="19"/>
        <v/>
      </c>
      <c r="CB39" s="13">
        <f t="shared" si="19"/>
        <v>24</v>
      </c>
      <c r="CC39" s="13">
        <f>IF(CC41="","",IF(CC2=5,CC41*12,IF(CC2=7,CC41*10,CC41*12)))</f>
        <v>24</v>
      </c>
      <c r="CD39" s="13">
        <f t="shared" si="19"/>
        <v>24</v>
      </c>
      <c r="CE39" s="13">
        <f t="shared" si="19"/>
        <v>20</v>
      </c>
      <c r="CF39" s="13" t="str">
        <f t="shared" si="19"/>
        <v/>
      </c>
      <c r="CG39" s="13">
        <f t="shared" si="19"/>
        <v>10</v>
      </c>
      <c r="CH39" s="13">
        <f t="shared" si="19"/>
        <v>24</v>
      </c>
      <c r="CI39" s="13">
        <f t="shared" si="19"/>
        <v>20</v>
      </c>
      <c r="CJ39" s="13" t="str">
        <f t="shared" si="19"/>
        <v/>
      </c>
      <c r="CK39" s="13" t="str">
        <f t="shared" si="19"/>
        <v/>
      </c>
      <c r="CL39" s="13" t="str">
        <f t="shared" si="19"/>
        <v/>
      </c>
      <c r="CM39" s="13" t="str">
        <f t="shared" si="19"/>
        <v/>
      </c>
      <c r="CN39" s="13" t="str">
        <f t="shared" si="19"/>
        <v/>
      </c>
      <c r="CO39" s="13">
        <f t="shared" si="19"/>
        <v>12</v>
      </c>
      <c r="CP39" s="13">
        <f t="shared" si="19"/>
        <v>24</v>
      </c>
      <c r="CQ39" s="13">
        <f t="shared" si="19"/>
        <v>24</v>
      </c>
      <c r="CR39" s="13">
        <f>IF(CR41="","",IF(CR2=12,CR41*5,IF(CR2=7,CR41*10,CR41*12)))</f>
        <v>12</v>
      </c>
      <c r="CS39" s="13">
        <f>IF(CS41="","",IF(CS2=5,CS41*5,IF(CS2=7,CS41*10,CS41*4)))</f>
        <v>4</v>
      </c>
      <c r="CT39" s="13" t="str">
        <f t="shared" si="19"/>
        <v/>
      </c>
      <c r="CU39" s="13" t="str">
        <f t="shared" si="19"/>
        <v/>
      </c>
      <c r="CV39" s="13" t="str">
        <f t="shared" si="19"/>
        <v/>
      </c>
      <c r="CW39" s="13" t="str">
        <f t="shared" si="19"/>
        <v/>
      </c>
      <c r="CX39" s="13">
        <f t="shared" si="19"/>
        <v>12</v>
      </c>
      <c r="CY39" s="13">
        <f t="shared" si="19"/>
        <v>24</v>
      </c>
      <c r="CZ39" s="13">
        <f t="shared" si="19"/>
        <v>24</v>
      </c>
      <c r="DA39" s="13">
        <f>IF(DA41="","",IF(DA2=5,DA41*12,IF(DA2=7,DA41*10,DA41*12)))</f>
        <v>12</v>
      </c>
      <c r="DB39" s="13">
        <f>IF(DB41="","",IF(DB2=5,DB41*5,IF(DB2=7,DB41*10,DB41*4)))</f>
        <v>4</v>
      </c>
      <c r="DC39" s="13" t="str">
        <f t="shared" si="19"/>
        <v/>
      </c>
      <c r="DD39" s="13" t="str">
        <f t="shared" si="19"/>
        <v/>
      </c>
      <c r="DE39" s="13">
        <f t="shared" si="19"/>
        <v>10</v>
      </c>
      <c r="DF39" s="13">
        <f t="shared" si="19"/>
        <v>24</v>
      </c>
      <c r="DG39" s="13">
        <f t="shared" si="19"/>
        <v>20</v>
      </c>
      <c r="DH39" s="13" t="str">
        <f t="shared" si="19"/>
        <v/>
      </c>
      <c r="DI39" s="13">
        <f t="shared" si="19"/>
        <v>10</v>
      </c>
      <c r="DJ39" s="13">
        <f t="shared" si="19"/>
        <v>24</v>
      </c>
      <c r="DK39" s="13">
        <f t="shared" si="19"/>
        <v>20</v>
      </c>
      <c r="DL39" s="13" t="str">
        <f t="shared" si="19"/>
        <v/>
      </c>
      <c r="DM39" s="13">
        <f t="shared" si="19"/>
        <v>10</v>
      </c>
      <c r="DN39" s="13">
        <f t="shared" si="19"/>
        <v>24</v>
      </c>
      <c r="DO39" s="13">
        <f t="shared" si="19"/>
        <v>20</v>
      </c>
      <c r="DP39" s="13" t="str">
        <f t="shared" si="19"/>
        <v/>
      </c>
      <c r="DQ39" s="13" t="str">
        <f t="shared" si="19"/>
        <v/>
      </c>
      <c r="DR39" s="13">
        <f t="shared" si="19"/>
        <v>10</v>
      </c>
      <c r="DS39" s="13">
        <f t="shared" si="19"/>
        <v>24</v>
      </c>
      <c r="DT39" s="13">
        <f t="shared" si="19"/>
        <v>20</v>
      </c>
      <c r="DU39" s="13" t="str">
        <f t="shared" si="19"/>
        <v/>
      </c>
      <c r="DV39" s="13">
        <f t="shared" si="19"/>
        <v>10</v>
      </c>
      <c r="DW39" s="13">
        <f t="shared" si="19"/>
        <v>24</v>
      </c>
      <c r="DX39" s="13">
        <f>IF(DX41="","",IF(DX2=5,DX41*5,IF(DX2=7,DX41*12,DX41*12)))</f>
        <v>24</v>
      </c>
      <c r="DY39" s="13">
        <f t="shared" si="19"/>
        <v>24</v>
      </c>
      <c r="DZ39" s="13">
        <f t="shared" si="19"/>
        <v>24</v>
      </c>
      <c r="EA39" s="13">
        <f t="shared" si="19"/>
        <v>24</v>
      </c>
      <c r="EB39" s="13">
        <f t="shared" si="19"/>
        <v>24</v>
      </c>
      <c r="EC39" s="13">
        <f>IF(EC41="","",IF(EC2=5,EC41*9,IF(EC2=7,EC41*10,EC41*12)))</f>
        <v>18</v>
      </c>
      <c r="ED39" s="13" t="str">
        <f t="shared" si="19"/>
        <v/>
      </c>
      <c r="EE39" s="13" t="str">
        <f t="shared" ref="EE39:GP39" si="20">IF(EE41="","",IF(EE2=5,EE41*5,IF(EE2=7,EE41*10,EE41*12)))</f>
        <v/>
      </c>
      <c r="EF39" s="13" t="str">
        <f t="shared" si="20"/>
        <v/>
      </c>
      <c r="EG39" s="13">
        <f t="shared" si="20"/>
        <v>10</v>
      </c>
      <c r="EH39" s="13">
        <f t="shared" si="20"/>
        <v>24</v>
      </c>
      <c r="EI39" s="13">
        <f t="shared" si="20"/>
        <v>20</v>
      </c>
      <c r="EJ39" s="13" t="str">
        <f t="shared" si="20"/>
        <v/>
      </c>
      <c r="EK39" s="13" t="str">
        <f t="shared" si="20"/>
        <v/>
      </c>
      <c r="EL39" s="13">
        <f t="shared" si="20"/>
        <v>10</v>
      </c>
      <c r="EM39" s="13">
        <f t="shared" si="20"/>
        <v>24</v>
      </c>
      <c r="EN39" s="13">
        <f t="shared" si="20"/>
        <v>20</v>
      </c>
      <c r="EO39" s="13" t="str">
        <f t="shared" si="20"/>
        <v/>
      </c>
      <c r="EP39" s="13">
        <f t="shared" si="20"/>
        <v>10</v>
      </c>
      <c r="EQ39" s="13">
        <f t="shared" si="20"/>
        <v>24</v>
      </c>
      <c r="ER39" s="13">
        <f t="shared" si="20"/>
        <v>20</v>
      </c>
      <c r="ES39" s="13" t="str">
        <f t="shared" si="20"/>
        <v/>
      </c>
      <c r="ET39" s="13">
        <f t="shared" si="20"/>
        <v>10</v>
      </c>
      <c r="EU39" s="13">
        <f t="shared" si="20"/>
        <v>24</v>
      </c>
      <c r="EV39" s="13">
        <f t="shared" si="20"/>
        <v>20</v>
      </c>
      <c r="EW39" s="13" t="str">
        <f t="shared" si="20"/>
        <v/>
      </c>
      <c r="EX39" s="13">
        <f t="shared" si="20"/>
        <v>10</v>
      </c>
      <c r="EY39" s="13">
        <f t="shared" si="20"/>
        <v>24</v>
      </c>
      <c r="EZ39" s="13">
        <f t="shared" si="20"/>
        <v>20</v>
      </c>
      <c r="FA39" s="13" t="str">
        <f t="shared" si="20"/>
        <v/>
      </c>
      <c r="FB39" s="13" t="str">
        <f t="shared" si="20"/>
        <v/>
      </c>
      <c r="FC39" s="13" t="str">
        <f t="shared" si="20"/>
        <v/>
      </c>
      <c r="FD39" s="13" t="str">
        <f t="shared" si="20"/>
        <v/>
      </c>
      <c r="FE39" s="13" t="str">
        <f t="shared" si="20"/>
        <v/>
      </c>
      <c r="FF39" s="13" t="str">
        <f t="shared" si="20"/>
        <v/>
      </c>
      <c r="FG39" s="13" t="str">
        <f t="shared" si="20"/>
        <v/>
      </c>
      <c r="FH39" s="13">
        <f>IF(FH41="","",IF(FH2=5,FH41*5,IF(FH2=7,FH41*10,FH41*5)))</f>
        <v>10</v>
      </c>
      <c r="FI39" s="13">
        <f t="shared" si="20"/>
        <v>24</v>
      </c>
      <c r="FJ39" s="13">
        <f t="shared" si="20"/>
        <v>24</v>
      </c>
      <c r="FK39" s="13">
        <f t="shared" si="20"/>
        <v>24</v>
      </c>
      <c r="FL39" s="13">
        <f>IF(FL41="","",IF(FL2=5,FL41*9,IF(FL2=7,FL41*10,FL41*12)))</f>
        <v>18</v>
      </c>
      <c r="FM39" s="13" t="str">
        <f t="shared" si="20"/>
        <v/>
      </c>
      <c r="FN39" s="13" t="str">
        <f t="shared" si="20"/>
        <v/>
      </c>
      <c r="FO39" s="13">
        <f t="shared" si="20"/>
        <v>24</v>
      </c>
      <c r="FP39" s="13">
        <f t="shared" si="20"/>
        <v>24</v>
      </c>
      <c r="FQ39" s="13">
        <f t="shared" si="20"/>
        <v>24</v>
      </c>
      <c r="FR39" s="13">
        <f t="shared" si="20"/>
        <v>24</v>
      </c>
      <c r="FS39" s="13">
        <f>IF(FS41="","",IF(FS2=5,FS41*9,IF(FS2=7,FS41*10,FS41*12)))</f>
        <v>18</v>
      </c>
      <c r="FT39" s="13" t="str">
        <f t="shared" si="20"/>
        <v/>
      </c>
      <c r="FU39" s="13" t="str">
        <f t="shared" si="20"/>
        <v/>
      </c>
      <c r="FV39" s="13" t="str">
        <f t="shared" si="20"/>
        <v/>
      </c>
      <c r="FW39" s="13">
        <f t="shared" si="20"/>
        <v>10</v>
      </c>
      <c r="FX39" s="13">
        <f t="shared" si="20"/>
        <v>24</v>
      </c>
      <c r="FY39" s="13">
        <f t="shared" si="20"/>
        <v>20</v>
      </c>
      <c r="FZ39" s="13" t="str">
        <f t="shared" si="20"/>
        <v/>
      </c>
      <c r="GA39" s="13">
        <f t="shared" si="20"/>
        <v>10</v>
      </c>
      <c r="GB39" s="13">
        <f t="shared" si="20"/>
        <v>24</v>
      </c>
      <c r="GC39" s="13">
        <f t="shared" si="20"/>
        <v>20</v>
      </c>
      <c r="GD39" s="13" t="str">
        <f t="shared" si="20"/>
        <v/>
      </c>
      <c r="GE39" s="13" t="str">
        <f t="shared" si="20"/>
        <v/>
      </c>
      <c r="GF39" s="13" t="str">
        <f t="shared" si="20"/>
        <v/>
      </c>
      <c r="GG39" s="13" t="str">
        <f t="shared" si="20"/>
        <v/>
      </c>
      <c r="GH39" s="13" t="str">
        <f t="shared" si="20"/>
        <v/>
      </c>
      <c r="GI39" s="13" t="str">
        <f t="shared" si="20"/>
        <v/>
      </c>
      <c r="GJ39" s="13">
        <f>IF(GJ41="","",IF(GJ2=5,GJ41*5,IF(GJ2=7,GJ41*10,GJ41*9)))</f>
        <v>18</v>
      </c>
      <c r="GK39" s="13">
        <f t="shared" si="20"/>
        <v>24</v>
      </c>
      <c r="GL39" s="13">
        <f>IF(GL41="","",IF(GL2=5,GL41*12,IF(GL2=7,GL41*10,GL41*12)))</f>
        <v>24</v>
      </c>
      <c r="GM39" s="13">
        <f t="shared" si="20"/>
        <v>24</v>
      </c>
      <c r="GN39" s="13">
        <f t="shared" si="20"/>
        <v>20</v>
      </c>
      <c r="GO39" s="13" t="str">
        <f t="shared" si="20"/>
        <v/>
      </c>
      <c r="GP39" s="13" t="str">
        <f t="shared" si="20"/>
        <v/>
      </c>
      <c r="GQ39" s="13" t="str">
        <f t="shared" ref="GQ39:JB39" si="21">IF(GQ41="","",IF(GQ2=5,GQ41*5,IF(GQ2=7,GQ41*10,GQ41*12)))</f>
        <v/>
      </c>
      <c r="GR39" s="13" t="str">
        <f t="shared" si="21"/>
        <v/>
      </c>
      <c r="GS39" s="13" t="str">
        <f t="shared" si="21"/>
        <v/>
      </c>
      <c r="GT39" s="13" t="str">
        <f t="shared" si="21"/>
        <v/>
      </c>
      <c r="GU39" s="13">
        <f t="shared" si="21"/>
        <v>10</v>
      </c>
      <c r="GV39" s="13">
        <f t="shared" si="21"/>
        <v>24</v>
      </c>
      <c r="GW39" s="13">
        <f t="shared" si="21"/>
        <v>20</v>
      </c>
      <c r="GX39" s="13" t="str">
        <f t="shared" si="21"/>
        <v/>
      </c>
      <c r="GY39" s="13" t="str">
        <f t="shared" si="21"/>
        <v/>
      </c>
      <c r="GZ39" s="13" t="str">
        <f t="shared" si="21"/>
        <v/>
      </c>
      <c r="HA39" s="13" t="str">
        <f t="shared" si="21"/>
        <v/>
      </c>
      <c r="HB39" s="13" t="str">
        <f t="shared" si="21"/>
        <v/>
      </c>
      <c r="HC39" s="13" t="str">
        <f t="shared" si="21"/>
        <v/>
      </c>
      <c r="HD39" s="13" t="str">
        <f t="shared" si="21"/>
        <v/>
      </c>
      <c r="HE39" s="13" t="str">
        <f t="shared" si="21"/>
        <v/>
      </c>
      <c r="HF39" s="13">
        <f t="shared" si="21"/>
        <v>10</v>
      </c>
      <c r="HG39" s="13">
        <f t="shared" si="21"/>
        <v>24</v>
      </c>
      <c r="HH39" s="13">
        <f t="shared" si="21"/>
        <v>20</v>
      </c>
      <c r="HI39" s="13" t="str">
        <f t="shared" si="21"/>
        <v/>
      </c>
      <c r="HJ39" s="13">
        <f t="shared" si="21"/>
        <v>10</v>
      </c>
      <c r="HK39" s="13">
        <f t="shared" si="21"/>
        <v>24</v>
      </c>
      <c r="HL39" s="13">
        <f t="shared" si="21"/>
        <v>20</v>
      </c>
      <c r="HM39" s="13" t="str">
        <f t="shared" si="21"/>
        <v/>
      </c>
      <c r="HN39" s="13">
        <f t="shared" si="21"/>
        <v>10</v>
      </c>
      <c r="HO39" s="13">
        <f t="shared" si="21"/>
        <v>24</v>
      </c>
      <c r="HP39" s="13">
        <f t="shared" si="21"/>
        <v>20</v>
      </c>
      <c r="HQ39" s="13" t="str">
        <f t="shared" si="21"/>
        <v/>
      </c>
      <c r="HR39" s="13">
        <f t="shared" si="21"/>
        <v>10</v>
      </c>
      <c r="HS39" s="13">
        <f t="shared" si="21"/>
        <v>24</v>
      </c>
      <c r="HT39" s="13">
        <f t="shared" si="21"/>
        <v>20</v>
      </c>
      <c r="HU39" s="13" t="str">
        <f t="shared" si="21"/>
        <v/>
      </c>
      <c r="HV39" s="13" t="str">
        <f t="shared" si="21"/>
        <v/>
      </c>
      <c r="HW39" s="13" t="str">
        <f t="shared" si="21"/>
        <v/>
      </c>
      <c r="HX39" s="13" t="str">
        <f t="shared" si="21"/>
        <v/>
      </c>
      <c r="HY39" s="13" t="str">
        <f t="shared" si="21"/>
        <v/>
      </c>
      <c r="HZ39" s="13">
        <f t="shared" si="21"/>
        <v>24</v>
      </c>
      <c r="IA39" s="13">
        <f t="shared" si="21"/>
        <v>36</v>
      </c>
      <c r="IB39" s="13">
        <f t="shared" si="21"/>
        <v>36</v>
      </c>
      <c r="IC39" s="13">
        <f t="shared" si="21"/>
        <v>36</v>
      </c>
      <c r="ID39" s="13">
        <f>IF(ID41="","",IF(ID2=5,ID41*9,IF(ID2=7,ID41*10,ID41*12)))</f>
        <v>18</v>
      </c>
      <c r="IE39" s="13" t="str">
        <f t="shared" si="21"/>
        <v/>
      </c>
      <c r="IF39" s="13" t="str">
        <f t="shared" si="21"/>
        <v/>
      </c>
      <c r="IG39" s="13">
        <f t="shared" si="21"/>
        <v>36</v>
      </c>
      <c r="IH39" s="13">
        <f t="shared" si="21"/>
        <v>36</v>
      </c>
      <c r="II39" s="13">
        <f t="shared" si="21"/>
        <v>36</v>
      </c>
      <c r="IJ39" s="13">
        <f t="shared" si="21"/>
        <v>36</v>
      </c>
      <c r="IK39" s="13">
        <f>IF(IK41="","",IF(IK2=5,IK41*9,IF(IK2=7,IK41*10,IK41*12)))</f>
        <v>18</v>
      </c>
      <c r="IL39" s="13" t="str">
        <f t="shared" si="21"/>
        <v/>
      </c>
      <c r="IM39" s="13" t="str">
        <f t="shared" si="21"/>
        <v/>
      </c>
      <c r="IN39" s="13">
        <f t="shared" si="21"/>
        <v>24</v>
      </c>
      <c r="IO39" s="13">
        <f t="shared" si="21"/>
        <v>36</v>
      </c>
      <c r="IP39" s="13">
        <f t="shared" si="21"/>
        <v>36</v>
      </c>
      <c r="IQ39" s="13">
        <f t="shared" si="21"/>
        <v>36</v>
      </c>
      <c r="IR39" s="13">
        <f>IF(IR41="","",IF(IR2=5,IR41*9,IF(IR2=7,IR41*10,IR41*12)))</f>
        <v>18</v>
      </c>
      <c r="IS39" s="13" t="str">
        <f t="shared" si="21"/>
        <v/>
      </c>
      <c r="IT39" s="13" t="str">
        <f t="shared" si="21"/>
        <v/>
      </c>
      <c r="IU39" s="13">
        <f t="shared" si="21"/>
        <v>24</v>
      </c>
      <c r="IV39" s="13">
        <f t="shared" si="21"/>
        <v>24</v>
      </c>
      <c r="IW39" s="13">
        <f t="shared" si="21"/>
        <v>24</v>
      </c>
      <c r="IX39" s="13">
        <f t="shared" si="21"/>
        <v>24</v>
      </c>
      <c r="IY39" s="13">
        <f>IF(IY41="","",IF(IY2=5,IY41*9,IF(IY2=7,IY41*10,IY41*12)))</f>
        <v>18</v>
      </c>
      <c r="IZ39" s="13" t="str">
        <f t="shared" si="21"/>
        <v/>
      </c>
      <c r="JA39" s="13" t="str">
        <f t="shared" si="21"/>
        <v/>
      </c>
      <c r="JB39" s="13">
        <f t="shared" si="21"/>
        <v>24</v>
      </c>
      <c r="JC39" s="13">
        <f t="shared" ref="JC39:JR39" si="22">IF(JC41="","",IF(JC2=5,JC41*5,IF(JC2=7,JC41*10,JC41*12)))</f>
        <v>24</v>
      </c>
      <c r="JD39" s="13">
        <f t="shared" si="22"/>
        <v>24</v>
      </c>
      <c r="JE39" s="13">
        <f t="shared" si="22"/>
        <v>24</v>
      </c>
      <c r="JF39" s="13">
        <f>IF(JF41="","",IF(JF2=5,JF41*9,IF(JF2=7,JF41*10,JF41*12)))</f>
        <v>18</v>
      </c>
      <c r="JG39" s="13" t="str">
        <f t="shared" si="22"/>
        <v/>
      </c>
      <c r="JH39" s="13" t="str">
        <f t="shared" si="22"/>
        <v/>
      </c>
      <c r="JI39" s="13" t="str">
        <f t="shared" si="22"/>
        <v/>
      </c>
      <c r="JJ39" s="13" t="str">
        <f t="shared" si="22"/>
        <v/>
      </c>
      <c r="JK39" s="13" t="str">
        <f t="shared" si="22"/>
        <v/>
      </c>
      <c r="JL39" s="13" t="str">
        <f t="shared" si="22"/>
        <v/>
      </c>
      <c r="JM39" s="13" t="str">
        <f t="shared" si="22"/>
        <v/>
      </c>
      <c r="JN39" s="13" t="str">
        <f t="shared" si="22"/>
        <v/>
      </c>
      <c r="JO39" s="13" t="str">
        <f t="shared" si="22"/>
        <v/>
      </c>
      <c r="JP39" s="13" t="str">
        <f t="shared" si="22"/>
        <v/>
      </c>
      <c r="JQ39" s="13" t="str">
        <f t="shared" si="22"/>
        <v/>
      </c>
      <c r="JR39" s="13" t="str">
        <f t="shared" si="22"/>
        <v/>
      </c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>
        <f>SUM(G39:KE39)</f>
        <v>3376</v>
      </c>
      <c r="KG39" s="13" t="s">
        <v>17</v>
      </c>
      <c r="KH39" s="76"/>
      <c r="KI39" s="76"/>
      <c r="KJ39" s="76"/>
      <c r="KK39" s="76"/>
      <c r="KL39" s="76"/>
      <c r="KM39" s="76"/>
      <c r="KN39" s="76"/>
    </row>
    <row r="40" spans="1:300" s="14" customFormat="1" outlineLevel="1">
      <c r="B40" s="13" t="s">
        <v>15</v>
      </c>
      <c r="C40" s="13"/>
      <c r="D40" s="15"/>
      <c r="E40" s="13"/>
      <c r="F40" s="13"/>
      <c r="G40" s="13" t="str">
        <f>IF(H38="","",IF(G41="","",IF(G41=0,"",IF(G41&lt;4,7,IF(G41&lt;7,14,"")))))</f>
        <v/>
      </c>
      <c r="H40" s="13" t="str">
        <f t="shared" ref="H40:BS40" si="23">IF(I38="","",IF(H41="","",IF(H41=0,"",IF(H41&lt;4,7,IF(H41&lt;7,14,"")))))</f>
        <v/>
      </c>
      <c r="I40" s="13" t="str">
        <f t="shared" si="23"/>
        <v/>
      </c>
      <c r="J40" s="13" t="str">
        <f t="shared" si="23"/>
        <v/>
      </c>
      <c r="K40" s="13" t="str">
        <f t="shared" si="23"/>
        <v/>
      </c>
      <c r="L40" s="13">
        <f t="shared" si="23"/>
        <v>7</v>
      </c>
      <c r="M40" s="13">
        <f t="shared" si="23"/>
        <v>7</v>
      </c>
      <c r="N40" s="13" t="str">
        <f t="shared" si="23"/>
        <v/>
      </c>
      <c r="O40" s="13" t="str">
        <f t="shared" si="23"/>
        <v/>
      </c>
      <c r="P40" s="13">
        <f t="shared" si="23"/>
        <v>7</v>
      </c>
      <c r="Q40" s="13">
        <f t="shared" si="23"/>
        <v>7</v>
      </c>
      <c r="R40" s="13" t="str">
        <f t="shared" si="23"/>
        <v/>
      </c>
      <c r="S40" s="13" t="str">
        <f t="shared" si="23"/>
        <v/>
      </c>
      <c r="T40" s="13">
        <f t="shared" si="23"/>
        <v>7</v>
      </c>
      <c r="U40" s="13">
        <f t="shared" si="23"/>
        <v>7</v>
      </c>
      <c r="V40" s="13" t="str">
        <f t="shared" si="23"/>
        <v/>
      </c>
      <c r="W40" s="13" t="str">
        <f t="shared" si="23"/>
        <v/>
      </c>
      <c r="X40" s="13">
        <f t="shared" si="23"/>
        <v>7</v>
      </c>
      <c r="Y40" s="13">
        <f t="shared" si="23"/>
        <v>7</v>
      </c>
      <c r="Z40" s="13">
        <v>7</v>
      </c>
      <c r="AA40" s="13" t="str">
        <f t="shared" si="23"/>
        <v/>
      </c>
      <c r="AB40" s="13">
        <f t="shared" si="23"/>
        <v>7</v>
      </c>
      <c r="AC40" s="13">
        <f t="shared" si="23"/>
        <v>7</v>
      </c>
      <c r="AD40" s="13" t="str">
        <f t="shared" si="23"/>
        <v/>
      </c>
      <c r="AE40" s="13" t="str">
        <f t="shared" si="23"/>
        <v/>
      </c>
      <c r="AF40" s="13" t="str">
        <f t="shared" si="23"/>
        <v/>
      </c>
      <c r="AG40" s="13">
        <f t="shared" si="23"/>
        <v>7</v>
      </c>
      <c r="AH40" s="13">
        <f t="shared" si="23"/>
        <v>7</v>
      </c>
      <c r="AI40" s="13" t="str">
        <f t="shared" si="23"/>
        <v/>
      </c>
      <c r="AJ40" s="13" t="str">
        <f t="shared" si="23"/>
        <v/>
      </c>
      <c r="AK40" s="13">
        <f t="shared" si="23"/>
        <v>7</v>
      </c>
      <c r="AL40" s="13">
        <f t="shared" si="23"/>
        <v>7</v>
      </c>
      <c r="AM40" s="13">
        <f t="shared" si="23"/>
        <v>7</v>
      </c>
      <c r="AN40" s="13">
        <f t="shared" si="23"/>
        <v>7</v>
      </c>
      <c r="AO40" s="13">
        <f t="shared" si="23"/>
        <v>7</v>
      </c>
      <c r="AP40" s="13">
        <f t="shared" si="23"/>
        <v>7</v>
      </c>
      <c r="AQ40" s="13">
        <f t="shared" si="23"/>
        <v>7</v>
      </c>
      <c r="AR40" s="13"/>
      <c r="AS40" s="13"/>
      <c r="AT40" s="13"/>
      <c r="AU40" s="13">
        <f t="shared" si="23"/>
        <v>7</v>
      </c>
      <c r="AV40" s="13">
        <f t="shared" si="23"/>
        <v>7</v>
      </c>
      <c r="AW40" s="13">
        <f t="shared" si="23"/>
        <v>7</v>
      </c>
      <c r="AX40" s="13">
        <f t="shared" si="23"/>
        <v>7</v>
      </c>
      <c r="AY40" s="13">
        <v>7</v>
      </c>
      <c r="AZ40" s="13">
        <f t="shared" si="23"/>
        <v>7</v>
      </c>
      <c r="BA40" s="13" t="str">
        <f t="shared" si="23"/>
        <v/>
      </c>
      <c r="BB40" s="13" t="str">
        <f t="shared" si="23"/>
        <v/>
      </c>
      <c r="BC40" s="13" t="str">
        <f t="shared" si="23"/>
        <v/>
      </c>
      <c r="BD40" s="13">
        <f t="shared" si="23"/>
        <v>7</v>
      </c>
      <c r="BE40" s="13">
        <v>7</v>
      </c>
      <c r="BF40" s="13" t="str">
        <f t="shared" si="23"/>
        <v/>
      </c>
      <c r="BG40" s="13">
        <f t="shared" si="23"/>
        <v>7</v>
      </c>
      <c r="BH40" s="13">
        <f t="shared" si="23"/>
        <v>7</v>
      </c>
      <c r="BI40" s="13" t="str">
        <f t="shared" si="23"/>
        <v/>
      </c>
      <c r="BJ40" s="13" t="str">
        <f t="shared" si="23"/>
        <v/>
      </c>
      <c r="BK40" s="13">
        <f t="shared" si="23"/>
        <v>7</v>
      </c>
      <c r="BL40" s="13">
        <f t="shared" si="23"/>
        <v>7</v>
      </c>
      <c r="BM40" s="13" t="str">
        <f t="shared" si="23"/>
        <v/>
      </c>
      <c r="BN40" s="13" t="str">
        <f t="shared" si="23"/>
        <v/>
      </c>
      <c r="BO40" s="13">
        <f t="shared" si="23"/>
        <v>7</v>
      </c>
      <c r="BP40" s="13">
        <f t="shared" si="23"/>
        <v>7</v>
      </c>
      <c r="BQ40" s="13" t="str">
        <f t="shared" si="23"/>
        <v/>
      </c>
      <c r="BR40" s="13" t="str">
        <f t="shared" si="23"/>
        <v/>
      </c>
      <c r="BS40" s="13">
        <f t="shared" si="23"/>
        <v>7</v>
      </c>
      <c r="BT40" s="13">
        <f t="shared" ref="BT40:EE40" si="24">IF(BU38="","",IF(BT41="","",IF(BT41=0,"",IF(BT41&lt;4,7,IF(BT41&lt;7,14,"")))))</f>
        <v>7</v>
      </c>
      <c r="BU40" s="13" t="str">
        <f t="shared" si="24"/>
        <v/>
      </c>
      <c r="BV40" s="13" t="str">
        <f t="shared" si="24"/>
        <v/>
      </c>
      <c r="BW40" s="13" t="str">
        <f t="shared" si="24"/>
        <v/>
      </c>
      <c r="BX40" s="13">
        <f t="shared" si="24"/>
        <v>7</v>
      </c>
      <c r="BY40" s="13">
        <f>IF(BZ38="","",IF(BY41="","",IF(BY41=0,"",IF(BY41&lt;4,7,IF(BY41&lt;7,14,"")))))</f>
        <v>7</v>
      </c>
      <c r="BZ40" s="13" t="str">
        <f t="shared" si="24"/>
        <v/>
      </c>
      <c r="CA40" s="13" t="str">
        <f t="shared" si="24"/>
        <v/>
      </c>
      <c r="CB40" s="13">
        <f t="shared" si="24"/>
        <v>7</v>
      </c>
      <c r="CC40" s="13">
        <f t="shared" si="24"/>
        <v>7</v>
      </c>
      <c r="CD40" s="13">
        <f t="shared" si="24"/>
        <v>7</v>
      </c>
      <c r="CE40" s="13" t="str">
        <f t="shared" si="24"/>
        <v/>
      </c>
      <c r="CF40" s="13" t="str">
        <f t="shared" si="24"/>
        <v/>
      </c>
      <c r="CG40" s="13">
        <f t="shared" si="24"/>
        <v>7</v>
      </c>
      <c r="CH40" s="13">
        <f t="shared" si="24"/>
        <v>7</v>
      </c>
      <c r="CI40" s="13" t="str">
        <f t="shared" si="24"/>
        <v/>
      </c>
      <c r="CJ40" s="13" t="str">
        <f t="shared" si="24"/>
        <v/>
      </c>
      <c r="CK40" s="13" t="str">
        <f t="shared" si="24"/>
        <v/>
      </c>
      <c r="CL40" s="13" t="str">
        <f t="shared" si="24"/>
        <v/>
      </c>
      <c r="CM40" s="13" t="str">
        <f t="shared" si="24"/>
        <v/>
      </c>
      <c r="CN40" s="13" t="str">
        <f t="shared" si="24"/>
        <v/>
      </c>
      <c r="CO40" s="13">
        <f t="shared" si="24"/>
        <v>7</v>
      </c>
      <c r="CP40" s="13">
        <f t="shared" si="24"/>
        <v>7</v>
      </c>
      <c r="CQ40" s="13">
        <f t="shared" si="24"/>
        <v>7</v>
      </c>
      <c r="CR40" s="13">
        <f t="shared" si="24"/>
        <v>7</v>
      </c>
      <c r="CS40" s="13">
        <f t="shared" si="24"/>
        <v>7</v>
      </c>
      <c r="CT40" s="13" t="str">
        <f t="shared" si="24"/>
        <v/>
      </c>
      <c r="CU40" s="13" t="str">
        <f t="shared" si="24"/>
        <v/>
      </c>
      <c r="CV40" s="13" t="str">
        <f t="shared" si="24"/>
        <v/>
      </c>
      <c r="CW40" s="13" t="str">
        <f t="shared" si="24"/>
        <v/>
      </c>
      <c r="CX40" s="13">
        <f t="shared" si="24"/>
        <v>7</v>
      </c>
      <c r="CY40" s="13">
        <f t="shared" si="24"/>
        <v>7</v>
      </c>
      <c r="CZ40" s="13">
        <f t="shared" si="24"/>
        <v>7</v>
      </c>
      <c r="DA40" s="13">
        <f>IF(DB38="","",IF(DA41="","",IF(DA41=0,"",IF(DA41&lt;4,7,IF(DA41&lt;7,14,"")))))</f>
        <v>7</v>
      </c>
      <c r="DB40" s="13"/>
      <c r="DC40" s="13" t="str">
        <f t="shared" si="24"/>
        <v/>
      </c>
      <c r="DD40" s="13" t="str">
        <f t="shared" si="24"/>
        <v/>
      </c>
      <c r="DE40" s="13">
        <f t="shared" si="24"/>
        <v>7</v>
      </c>
      <c r="DF40" s="13">
        <f t="shared" si="24"/>
        <v>7</v>
      </c>
      <c r="DG40" s="13" t="str">
        <f t="shared" si="24"/>
        <v/>
      </c>
      <c r="DH40" s="13" t="str">
        <f t="shared" si="24"/>
        <v/>
      </c>
      <c r="DI40" s="13">
        <f t="shared" si="24"/>
        <v>7</v>
      </c>
      <c r="DJ40" s="13">
        <f t="shared" si="24"/>
        <v>7</v>
      </c>
      <c r="DK40" s="13" t="str">
        <f t="shared" si="24"/>
        <v/>
      </c>
      <c r="DL40" s="13" t="str">
        <f t="shared" si="24"/>
        <v/>
      </c>
      <c r="DM40" s="13">
        <f t="shared" si="24"/>
        <v>7</v>
      </c>
      <c r="DN40" s="13">
        <f t="shared" si="24"/>
        <v>7</v>
      </c>
      <c r="DO40" s="13" t="str">
        <f t="shared" si="24"/>
        <v/>
      </c>
      <c r="DP40" s="13" t="str">
        <f t="shared" si="24"/>
        <v/>
      </c>
      <c r="DQ40" s="13" t="str">
        <f t="shared" si="24"/>
        <v/>
      </c>
      <c r="DR40" s="13">
        <f t="shared" si="24"/>
        <v>7</v>
      </c>
      <c r="DS40" s="13">
        <f t="shared" si="24"/>
        <v>7</v>
      </c>
      <c r="DT40" s="13" t="str">
        <f t="shared" si="24"/>
        <v/>
      </c>
      <c r="DU40" s="13" t="str">
        <f t="shared" si="24"/>
        <v/>
      </c>
      <c r="DV40" s="13">
        <f t="shared" si="24"/>
        <v>7</v>
      </c>
      <c r="DW40" s="13">
        <f t="shared" si="24"/>
        <v>7</v>
      </c>
      <c r="DX40" s="13">
        <f t="shared" si="24"/>
        <v>7</v>
      </c>
      <c r="DY40" s="13">
        <f t="shared" si="24"/>
        <v>7</v>
      </c>
      <c r="DZ40" s="13">
        <f t="shared" si="24"/>
        <v>7</v>
      </c>
      <c r="EA40" s="13">
        <f t="shared" si="24"/>
        <v>7</v>
      </c>
      <c r="EB40" s="13">
        <f t="shared" si="24"/>
        <v>7</v>
      </c>
      <c r="EC40" s="13"/>
      <c r="ED40" s="13" t="str">
        <f t="shared" si="24"/>
        <v/>
      </c>
      <c r="EE40" s="13" t="str">
        <f t="shared" si="24"/>
        <v/>
      </c>
      <c r="EF40" s="13" t="str">
        <f t="shared" ref="EF40:GQ40" si="25">IF(EG38="","",IF(EF41="","",IF(EF41=0,"",IF(EF41&lt;4,7,IF(EF41&lt;7,14,"")))))</f>
        <v/>
      </c>
      <c r="EG40" s="13">
        <f t="shared" si="25"/>
        <v>7</v>
      </c>
      <c r="EH40" s="13">
        <f t="shared" si="25"/>
        <v>7</v>
      </c>
      <c r="EI40" s="13" t="str">
        <f t="shared" si="25"/>
        <v/>
      </c>
      <c r="EJ40" s="13" t="str">
        <f t="shared" si="25"/>
        <v/>
      </c>
      <c r="EK40" s="13" t="str">
        <f t="shared" si="25"/>
        <v/>
      </c>
      <c r="EL40" s="13">
        <f t="shared" si="25"/>
        <v>7</v>
      </c>
      <c r="EM40" s="13">
        <f t="shared" si="25"/>
        <v>7</v>
      </c>
      <c r="EN40" s="13" t="str">
        <f t="shared" si="25"/>
        <v/>
      </c>
      <c r="EO40" s="13" t="str">
        <f t="shared" si="25"/>
        <v/>
      </c>
      <c r="EP40" s="13">
        <f t="shared" si="25"/>
        <v>7</v>
      </c>
      <c r="EQ40" s="13">
        <f t="shared" si="25"/>
        <v>7</v>
      </c>
      <c r="ER40" s="13" t="str">
        <f t="shared" si="25"/>
        <v/>
      </c>
      <c r="ES40" s="13" t="str">
        <f t="shared" si="25"/>
        <v/>
      </c>
      <c r="ET40" s="13">
        <f t="shared" si="25"/>
        <v>7</v>
      </c>
      <c r="EU40" s="13">
        <f t="shared" si="25"/>
        <v>7</v>
      </c>
      <c r="EV40" s="13" t="str">
        <f t="shared" si="25"/>
        <v/>
      </c>
      <c r="EW40" s="13" t="str">
        <f t="shared" si="25"/>
        <v/>
      </c>
      <c r="EX40" s="13">
        <f t="shared" si="25"/>
        <v>7</v>
      </c>
      <c r="EY40" s="13">
        <f t="shared" si="25"/>
        <v>7</v>
      </c>
      <c r="EZ40" s="13" t="str">
        <f t="shared" si="25"/>
        <v/>
      </c>
      <c r="FA40" s="13" t="str">
        <f t="shared" si="25"/>
        <v/>
      </c>
      <c r="FB40" s="13" t="str">
        <f t="shared" si="25"/>
        <v/>
      </c>
      <c r="FC40" s="13" t="str">
        <f t="shared" si="25"/>
        <v/>
      </c>
      <c r="FD40" s="13" t="str">
        <f t="shared" si="25"/>
        <v/>
      </c>
      <c r="FE40" s="13" t="str">
        <f t="shared" si="25"/>
        <v/>
      </c>
      <c r="FF40" s="13" t="str">
        <f t="shared" si="25"/>
        <v/>
      </c>
      <c r="FG40" s="13" t="str">
        <f t="shared" si="25"/>
        <v/>
      </c>
      <c r="FH40" s="13">
        <f t="shared" si="25"/>
        <v>7</v>
      </c>
      <c r="FI40" s="13">
        <f t="shared" si="25"/>
        <v>7</v>
      </c>
      <c r="FJ40" s="13">
        <f t="shared" si="25"/>
        <v>7</v>
      </c>
      <c r="FK40" s="13">
        <f t="shared" si="25"/>
        <v>7</v>
      </c>
      <c r="FL40" s="13"/>
      <c r="FM40" s="13" t="str">
        <f t="shared" si="25"/>
        <v/>
      </c>
      <c r="FN40" s="13" t="str">
        <f t="shared" si="25"/>
        <v/>
      </c>
      <c r="FO40" s="13">
        <f t="shared" si="25"/>
        <v>7</v>
      </c>
      <c r="FP40" s="13">
        <f t="shared" si="25"/>
        <v>7</v>
      </c>
      <c r="FQ40" s="13">
        <f t="shared" si="25"/>
        <v>7</v>
      </c>
      <c r="FR40" s="13">
        <f t="shared" si="25"/>
        <v>7</v>
      </c>
      <c r="FS40" s="13"/>
      <c r="FT40" s="13" t="str">
        <f t="shared" si="25"/>
        <v/>
      </c>
      <c r="FU40" s="13" t="str">
        <f t="shared" si="25"/>
        <v/>
      </c>
      <c r="FV40" s="13" t="str">
        <f t="shared" si="25"/>
        <v/>
      </c>
      <c r="FW40" s="13">
        <f t="shared" si="25"/>
        <v>7</v>
      </c>
      <c r="FX40" s="13">
        <f t="shared" si="25"/>
        <v>7</v>
      </c>
      <c r="FY40" s="13" t="str">
        <f t="shared" si="25"/>
        <v/>
      </c>
      <c r="FZ40" s="13" t="str">
        <f t="shared" si="25"/>
        <v/>
      </c>
      <c r="GA40" s="13">
        <f t="shared" si="25"/>
        <v>7</v>
      </c>
      <c r="GB40" s="13">
        <f t="shared" si="25"/>
        <v>7</v>
      </c>
      <c r="GC40" s="13" t="str">
        <f t="shared" si="25"/>
        <v/>
      </c>
      <c r="GD40" s="13" t="str">
        <f t="shared" si="25"/>
        <v/>
      </c>
      <c r="GE40" s="13" t="str">
        <f t="shared" si="25"/>
        <v/>
      </c>
      <c r="GF40" s="13" t="str">
        <f t="shared" si="25"/>
        <v/>
      </c>
      <c r="GG40" s="13" t="str">
        <f t="shared" si="25"/>
        <v/>
      </c>
      <c r="GH40" s="13" t="str">
        <f t="shared" si="25"/>
        <v/>
      </c>
      <c r="GI40" s="13" t="str">
        <f t="shared" si="25"/>
        <v/>
      </c>
      <c r="GJ40" s="13">
        <f t="shared" si="25"/>
        <v>7</v>
      </c>
      <c r="GK40" s="13">
        <f t="shared" si="25"/>
        <v>7</v>
      </c>
      <c r="GL40" s="13">
        <f t="shared" si="25"/>
        <v>7</v>
      </c>
      <c r="GM40" s="13">
        <f t="shared" si="25"/>
        <v>7</v>
      </c>
      <c r="GN40" s="13" t="str">
        <f t="shared" si="25"/>
        <v/>
      </c>
      <c r="GO40" s="13" t="str">
        <f t="shared" si="25"/>
        <v/>
      </c>
      <c r="GP40" s="13" t="str">
        <f t="shared" si="25"/>
        <v/>
      </c>
      <c r="GQ40" s="13" t="str">
        <f t="shared" si="25"/>
        <v/>
      </c>
      <c r="GR40" s="13" t="str">
        <f t="shared" ref="GR40:JA40" si="26">IF(GS38="","",IF(GR41="","",IF(GR41=0,"",IF(GR41&lt;4,7,IF(GR41&lt;7,14,"")))))</f>
        <v/>
      </c>
      <c r="GS40" s="13" t="str">
        <f t="shared" si="26"/>
        <v/>
      </c>
      <c r="GT40" s="13" t="str">
        <f t="shared" si="26"/>
        <v/>
      </c>
      <c r="GU40" s="13">
        <f t="shared" si="26"/>
        <v>7</v>
      </c>
      <c r="GV40" s="13">
        <f t="shared" si="26"/>
        <v>7</v>
      </c>
      <c r="GW40" s="13" t="str">
        <f t="shared" si="26"/>
        <v/>
      </c>
      <c r="GX40" s="13" t="str">
        <f t="shared" si="26"/>
        <v/>
      </c>
      <c r="GY40" s="13" t="str">
        <f t="shared" si="26"/>
        <v/>
      </c>
      <c r="GZ40" s="13" t="str">
        <f t="shared" si="26"/>
        <v/>
      </c>
      <c r="HA40" s="13" t="str">
        <f t="shared" si="26"/>
        <v/>
      </c>
      <c r="HB40" s="13" t="str">
        <f t="shared" si="26"/>
        <v/>
      </c>
      <c r="HC40" s="13" t="str">
        <f t="shared" si="26"/>
        <v/>
      </c>
      <c r="HD40" s="13" t="str">
        <f t="shared" si="26"/>
        <v/>
      </c>
      <c r="HE40" s="13" t="str">
        <f t="shared" si="26"/>
        <v/>
      </c>
      <c r="HF40" s="13">
        <f t="shared" si="26"/>
        <v>7</v>
      </c>
      <c r="HG40" s="13">
        <f t="shared" si="26"/>
        <v>7</v>
      </c>
      <c r="HH40" s="13" t="str">
        <f t="shared" si="26"/>
        <v/>
      </c>
      <c r="HI40" s="13" t="str">
        <f t="shared" si="26"/>
        <v/>
      </c>
      <c r="HJ40" s="13">
        <f t="shared" si="26"/>
        <v>7</v>
      </c>
      <c r="HK40" s="13">
        <f t="shared" si="26"/>
        <v>7</v>
      </c>
      <c r="HL40" s="13" t="str">
        <f t="shared" si="26"/>
        <v/>
      </c>
      <c r="HM40" s="13" t="str">
        <f t="shared" si="26"/>
        <v/>
      </c>
      <c r="HN40" s="13">
        <f t="shared" si="26"/>
        <v>7</v>
      </c>
      <c r="HO40" s="13">
        <f t="shared" si="26"/>
        <v>7</v>
      </c>
      <c r="HP40" s="13" t="str">
        <f t="shared" si="26"/>
        <v/>
      </c>
      <c r="HQ40" s="13" t="str">
        <f t="shared" si="26"/>
        <v/>
      </c>
      <c r="HR40" s="13">
        <f t="shared" si="26"/>
        <v>7</v>
      </c>
      <c r="HS40" s="13">
        <f t="shared" si="26"/>
        <v>7</v>
      </c>
      <c r="HT40" s="13" t="str">
        <f t="shared" si="26"/>
        <v/>
      </c>
      <c r="HU40" s="13" t="str">
        <f t="shared" si="26"/>
        <v/>
      </c>
      <c r="HV40" s="13" t="str">
        <f t="shared" si="26"/>
        <v/>
      </c>
      <c r="HW40" s="13" t="str">
        <f t="shared" si="26"/>
        <v/>
      </c>
      <c r="HX40" s="13" t="str">
        <f t="shared" si="26"/>
        <v/>
      </c>
      <c r="HY40" s="13" t="str">
        <f t="shared" si="26"/>
        <v/>
      </c>
      <c r="HZ40" s="13">
        <f t="shared" si="26"/>
        <v>7</v>
      </c>
      <c r="IA40" s="13">
        <f t="shared" si="26"/>
        <v>7</v>
      </c>
      <c r="IB40" s="13">
        <f t="shared" si="26"/>
        <v>7</v>
      </c>
      <c r="IC40" s="13">
        <f t="shared" si="26"/>
        <v>7</v>
      </c>
      <c r="ID40" s="13"/>
      <c r="IE40" s="13" t="str">
        <f t="shared" si="26"/>
        <v/>
      </c>
      <c r="IF40" s="13" t="str">
        <f t="shared" si="26"/>
        <v/>
      </c>
      <c r="IG40" s="13">
        <f t="shared" si="26"/>
        <v>7</v>
      </c>
      <c r="IH40" s="13">
        <f t="shared" si="26"/>
        <v>7</v>
      </c>
      <c r="II40" s="13">
        <f t="shared" si="26"/>
        <v>7</v>
      </c>
      <c r="IJ40" s="13">
        <f t="shared" si="26"/>
        <v>7</v>
      </c>
      <c r="IK40" s="13"/>
      <c r="IL40" s="13" t="str">
        <f t="shared" si="26"/>
        <v/>
      </c>
      <c r="IM40" s="13" t="str">
        <f t="shared" si="26"/>
        <v/>
      </c>
      <c r="IN40" s="13">
        <f t="shared" si="26"/>
        <v>7</v>
      </c>
      <c r="IO40" s="13">
        <f t="shared" si="26"/>
        <v>7</v>
      </c>
      <c r="IP40" s="13">
        <f t="shared" si="26"/>
        <v>7</v>
      </c>
      <c r="IQ40" s="13">
        <f t="shared" si="26"/>
        <v>7</v>
      </c>
      <c r="IR40" s="13"/>
      <c r="IS40" s="13" t="str">
        <f t="shared" si="26"/>
        <v/>
      </c>
      <c r="IT40" s="13" t="str">
        <f t="shared" si="26"/>
        <v/>
      </c>
      <c r="IU40" s="13">
        <f t="shared" si="26"/>
        <v>7</v>
      </c>
      <c r="IV40" s="13">
        <f t="shared" si="26"/>
        <v>7</v>
      </c>
      <c r="IW40" s="13">
        <f t="shared" si="26"/>
        <v>7</v>
      </c>
      <c r="IX40" s="13">
        <f t="shared" si="26"/>
        <v>7</v>
      </c>
      <c r="IY40" s="13"/>
      <c r="IZ40" s="13" t="str">
        <f t="shared" si="26"/>
        <v/>
      </c>
      <c r="JA40" s="13" t="str">
        <f t="shared" si="26"/>
        <v/>
      </c>
      <c r="JB40" s="13">
        <f t="shared" ref="JB40:JR40" si="27">IF(JC38="","",IF(JB41="","",IF(JB41=0,"",IF(JB41&lt;4,7,IF(JB41&lt;7,14,"")))))</f>
        <v>7</v>
      </c>
      <c r="JC40" s="13">
        <f t="shared" si="27"/>
        <v>7</v>
      </c>
      <c r="JD40" s="13">
        <f t="shared" si="27"/>
        <v>7</v>
      </c>
      <c r="JE40" s="13">
        <f t="shared" si="27"/>
        <v>7</v>
      </c>
      <c r="JF40" s="13"/>
      <c r="JG40" s="13" t="str">
        <f t="shared" si="27"/>
        <v/>
      </c>
      <c r="JH40" s="13" t="str">
        <f t="shared" si="27"/>
        <v/>
      </c>
      <c r="JI40" s="13" t="str">
        <f t="shared" si="27"/>
        <v/>
      </c>
      <c r="JJ40" s="13" t="str">
        <f t="shared" si="27"/>
        <v/>
      </c>
      <c r="JK40" s="13" t="str">
        <f t="shared" si="27"/>
        <v/>
      </c>
      <c r="JL40" s="13" t="str">
        <f t="shared" si="27"/>
        <v/>
      </c>
      <c r="JM40" s="13" t="str">
        <f t="shared" si="27"/>
        <v/>
      </c>
      <c r="JN40" s="13" t="str">
        <f t="shared" si="27"/>
        <v/>
      </c>
      <c r="JO40" s="13" t="str">
        <f t="shared" si="27"/>
        <v/>
      </c>
      <c r="JP40" s="13" t="str">
        <f t="shared" si="27"/>
        <v/>
      </c>
      <c r="JQ40" s="13" t="str">
        <f t="shared" si="27"/>
        <v/>
      </c>
      <c r="JR40" s="13" t="str">
        <f t="shared" si="27"/>
        <v/>
      </c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>
        <f>SUM(G40:KE40)</f>
        <v>861</v>
      </c>
      <c r="KG40" s="13" t="s">
        <v>18</v>
      </c>
      <c r="KH40" s="76"/>
      <c r="KI40" s="76"/>
      <c r="KJ40" s="76"/>
      <c r="KK40" s="76"/>
      <c r="KL40" s="76"/>
      <c r="KM40" s="76"/>
      <c r="KN40" s="76"/>
    </row>
    <row r="41" spans="1:300" s="14" customFormat="1">
      <c r="B41" s="13" t="s">
        <v>4</v>
      </c>
      <c r="C41" s="13"/>
      <c r="D41" s="15"/>
      <c r="E41" s="13"/>
      <c r="F41" s="13"/>
      <c r="G41" s="13" t="str">
        <f>IF(G38="","",IF(G38=0,"",IF(G38&lt;3,1,IF(G38&lt;8,2,IF(G38&lt;10,3,IF(G38&lt;15,4,IF(G38&lt;17,5,IF(G38&lt;21,6,0))))))))</f>
        <v/>
      </c>
      <c r="H41" s="13" t="str">
        <f t="shared" ref="H41:BS41" si="28">IF(H38="","",IF(H38=0,"",IF(H38&lt;3,1,IF(H38&lt;8,2,IF(H38&lt;10,3,IF(H38&lt;15,4,IF(H38&lt;17,5,IF(H38&lt;21,6,0))))))))</f>
        <v/>
      </c>
      <c r="I41" s="13" t="str">
        <f t="shared" si="28"/>
        <v/>
      </c>
      <c r="J41" s="13" t="str">
        <f t="shared" si="28"/>
        <v/>
      </c>
      <c r="K41" s="13" t="str">
        <f t="shared" si="28"/>
        <v/>
      </c>
      <c r="L41" s="13">
        <f t="shared" si="28"/>
        <v>2</v>
      </c>
      <c r="M41" s="13">
        <f t="shared" si="28"/>
        <v>2</v>
      </c>
      <c r="N41" s="13">
        <f t="shared" si="28"/>
        <v>2</v>
      </c>
      <c r="O41" s="13" t="str">
        <f t="shared" si="28"/>
        <v/>
      </c>
      <c r="P41" s="13">
        <f t="shared" si="28"/>
        <v>1</v>
      </c>
      <c r="Q41" s="13">
        <f t="shared" si="28"/>
        <v>2</v>
      </c>
      <c r="R41" s="13">
        <f t="shared" si="28"/>
        <v>2</v>
      </c>
      <c r="S41" s="13" t="str">
        <f t="shared" si="28"/>
        <v/>
      </c>
      <c r="T41" s="13">
        <f t="shared" si="28"/>
        <v>2</v>
      </c>
      <c r="U41" s="13">
        <f t="shared" si="28"/>
        <v>2</v>
      </c>
      <c r="V41" s="13">
        <f t="shared" si="28"/>
        <v>2</v>
      </c>
      <c r="W41" s="13" t="str">
        <f t="shared" si="28"/>
        <v/>
      </c>
      <c r="X41" s="13">
        <f t="shared" si="28"/>
        <v>2</v>
      </c>
      <c r="Y41" s="13">
        <f t="shared" si="28"/>
        <v>2</v>
      </c>
      <c r="Z41" s="13">
        <f t="shared" si="28"/>
        <v>2</v>
      </c>
      <c r="AA41" s="13" t="str">
        <f t="shared" si="28"/>
        <v/>
      </c>
      <c r="AB41" s="13">
        <f t="shared" si="28"/>
        <v>2</v>
      </c>
      <c r="AC41" s="13">
        <f t="shared" si="28"/>
        <v>2</v>
      </c>
      <c r="AD41" s="13">
        <f t="shared" si="28"/>
        <v>2</v>
      </c>
      <c r="AE41" s="13" t="str">
        <f t="shared" si="28"/>
        <v/>
      </c>
      <c r="AF41" s="13" t="str">
        <f t="shared" si="28"/>
        <v/>
      </c>
      <c r="AG41" s="13">
        <f t="shared" si="28"/>
        <v>2</v>
      </c>
      <c r="AH41" s="13">
        <f t="shared" si="28"/>
        <v>2</v>
      </c>
      <c r="AI41" s="13">
        <f t="shared" si="28"/>
        <v>2</v>
      </c>
      <c r="AJ41" s="13" t="str">
        <f t="shared" si="28"/>
        <v/>
      </c>
      <c r="AK41" s="13">
        <f t="shared" si="28"/>
        <v>2</v>
      </c>
      <c r="AL41" s="13">
        <f t="shared" si="28"/>
        <v>2</v>
      </c>
      <c r="AM41" s="13">
        <f t="shared" si="28"/>
        <v>2</v>
      </c>
      <c r="AN41" s="13">
        <v>3</v>
      </c>
      <c r="AO41" s="13">
        <v>3</v>
      </c>
      <c r="AP41" s="13">
        <v>3</v>
      </c>
      <c r="AQ41" s="13">
        <v>3</v>
      </c>
      <c r="AR41" s="13">
        <v>3</v>
      </c>
      <c r="AS41" s="13">
        <f t="shared" si="28"/>
        <v>1</v>
      </c>
      <c r="AT41" s="13">
        <f t="shared" si="28"/>
        <v>1</v>
      </c>
      <c r="AU41" s="13">
        <f t="shared" si="28"/>
        <v>2</v>
      </c>
      <c r="AV41" s="13">
        <f t="shared" si="28"/>
        <v>2</v>
      </c>
      <c r="AW41" s="13">
        <f t="shared" si="28"/>
        <v>2</v>
      </c>
      <c r="AX41" s="13">
        <f t="shared" si="28"/>
        <v>2</v>
      </c>
      <c r="AY41" s="13">
        <f t="shared" si="28"/>
        <v>2</v>
      </c>
      <c r="AZ41" s="13">
        <f t="shared" si="28"/>
        <v>1</v>
      </c>
      <c r="BA41" s="13">
        <f t="shared" si="28"/>
        <v>1</v>
      </c>
      <c r="BB41" s="13" t="str">
        <f t="shared" si="28"/>
        <v/>
      </c>
      <c r="BC41" s="13" t="str">
        <f t="shared" si="28"/>
        <v/>
      </c>
      <c r="BD41" s="13">
        <f t="shared" si="28"/>
        <v>2</v>
      </c>
      <c r="BE41" s="13">
        <f t="shared" si="28"/>
        <v>2</v>
      </c>
      <c r="BF41" s="13" t="str">
        <f t="shared" si="28"/>
        <v/>
      </c>
      <c r="BG41" s="13">
        <f t="shared" si="28"/>
        <v>2</v>
      </c>
      <c r="BH41" s="13">
        <f t="shared" si="28"/>
        <v>2</v>
      </c>
      <c r="BI41" s="13">
        <f t="shared" si="28"/>
        <v>2</v>
      </c>
      <c r="BJ41" s="13" t="str">
        <f t="shared" si="28"/>
        <v/>
      </c>
      <c r="BK41" s="13">
        <f t="shared" si="28"/>
        <v>2</v>
      </c>
      <c r="BL41" s="13">
        <f t="shared" si="28"/>
        <v>2</v>
      </c>
      <c r="BM41" s="13">
        <f t="shared" si="28"/>
        <v>2</v>
      </c>
      <c r="BN41" s="13" t="str">
        <f t="shared" si="28"/>
        <v/>
      </c>
      <c r="BO41" s="13">
        <f t="shared" si="28"/>
        <v>2</v>
      </c>
      <c r="BP41" s="13">
        <f t="shared" si="28"/>
        <v>2</v>
      </c>
      <c r="BQ41" s="13">
        <f t="shared" si="28"/>
        <v>2</v>
      </c>
      <c r="BR41" s="13" t="str">
        <f t="shared" si="28"/>
        <v/>
      </c>
      <c r="BS41" s="13">
        <f t="shared" si="28"/>
        <v>2</v>
      </c>
      <c r="BT41" s="13">
        <f t="shared" ref="BT41:EE41" si="29">IF(BT38="","",IF(BT38=0,"",IF(BT38&lt;3,1,IF(BT38&lt;8,2,IF(BT38&lt;10,3,IF(BT38&lt;15,4,IF(BT38&lt;17,5,IF(BT38&lt;21,6,0))))))))</f>
        <v>2</v>
      </c>
      <c r="BU41" s="13">
        <f t="shared" si="29"/>
        <v>2</v>
      </c>
      <c r="BV41" s="13" t="str">
        <f t="shared" si="29"/>
        <v/>
      </c>
      <c r="BW41" s="13" t="str">
        <f t="shared" si="29"/>
        <v/>
      </c>
      <c r="BX41" s="13">
        <f t="shared" si="29"/>
        <v>2</v>
      </c>
      <c r="BY41" s="13">
        <f t="shared" si="29"/>
        <v>2</v>
      </c>
      <c r="BZ41" s="13">
        <f t="shared" si="29"/>
        <v>2</v>
      </c>
      <c r="CA41" s="13" t="str">
        <f t="shared" si="29"/>
        <v/>
      </c>
      <c r="CB41" s="13">
        <f t="shared" si="29"/>
        <v>2</v>
      </c>
      <c r="CC41" s="13">
        <f t="shared" si="29"/>
        <v>2</v>
      </c>
      <c r="CD41" s="13">
        <f t="shared" si="29"/>
        <v>2</v>
      </c>
      <c r="CE41" s="13">
        <f t="shared" si="29"/>
        <v>2</v>
      </c>
      <c r="CF41" s="13" t="str">
        <f t="shared" si="29"/>
        <v/>
      </c>
      <c r="CG41" s="13">
        <f t="shared" si="29"/>
        <v>2</v>
      </c>
      <c r="CH41" s="13">
        <f t="shared" si="29"/>
        <v>2</v>
      </c>
      <c r="CI41" s="13">
        <f t="shared" si="29"/>
        <v>2</v>
      </c>
      <c r="CJ41" s="13" t="str">
        <f t="shared" si="29"/>
        <v/>
      </c>
      <c r="CK41" s="13" t="str">
        <f t="shared" si="29"/>
        <v/>
      </c>
      <c r="CL41" s="13" t="str">
        <f t="shared" si="29"/>
        <v/>
      </c>
      <c r="CM41" s="13" t="str">
        <f t="shared" si="29"/>
        <v/>
      </c>
      <c r="CN41" s="13" t="str">
        <f t="shared" si="29"/>
        <v/>
      </c>
      <c r="CO41" s="13">
        <f t="shared" si="29"/>
        <v>1</v>
      </c>
      <c r="CP41" s="13">
        <f t="shared" si="29"/>
        <v>2</v>
      </c>
      <c r="CQ41" s="13">
        <f t="shared" si="29"/>
        <v>2</v>
      </c>
      <c r="CR41" s="13">
        <f t="shared" si="29"/>
        <v>1</v>
      </c>
      <c r="CS41" s="13">
        <f t="shared" si="29"/>
        <v>1</v>
      </c>
      <c r="CT41" s="13" t="str">
        <f t="shared" si="29"/>
        <v/>
      </c>
      <c r="CU41" s="13" t="str">
        <f t="shared" si="29"/>
        <v/>
      </c>
      <c r="CV41" s="13" t="str">
        <f t="shared" si="29"/>
        <v/>
      </c>
      <c r="CW41" s="13" t="str">
        <f t="shared" si="29"/>
        <v/>
      </c>
      <c r="CX41" s="13">
        <f t="shared" si="29"/>
        <v>1</v>
      </c>
      <c r="CY41" s="13">
        <f t="shared" si="29"/>
        <v>2</v>
      </c>
      <c r="CZ41" s="13">
        <f t="shared" si="29"/>
        <v>2</v>
      </c>
      <c r="DA41" s="13">
        <f t="shared" si="29"/>
        <v>1</v>
      </c>
      <c r="DB41" s="13">
        <f t="shared" si="29"/>
        <v>1</v>
      </c>
      <c r="DC41" s="13" t="str">
        <f t="shared" si="29"/>
        <v/>
      </c>
      <c r="DD41" s="13" t="str">
        <f t="shared" si="29"/>
        <v/>
      </c>
      <c r="DE41" s="13">
        <f t="shared" si="29"/>
        <v>2</v>
      </c>
      <c r="DF41" s="13">
        <f t="shared" si="29"/>
        <v>2</v>
      </c>
      <c r="DG41" s="13">
        <f t="shared" si="29"/>
        <v>2</v>
      </c>
      <c r="DH41" s="13" t="str">
        <f t="shared" si="29"/>
        <v/>
      </c>
      <c r="DI41" s="13">
        <f t="shared" si="29"/>
        <v>2</v>
      </c>
      <c r="DJ41" s="13">
        <f t="shared" si="29"/>
        <v>2</v>
      </c>
      <c r="DK41" s="13">
        <f t="shared" si="29"/>
        <v>2</v>
      </c>
      <c r="DL41" s="13" t="str">
        <f t="shared" si="29"/>
        <v/>
      </c>
      <c r="DM41" s="13">
        <f t="shared" si="29"/>
        <v>2</v>
      </c>
      <c r="DN41" s="13">
        <f t="shared" si="29"/>
        <v>2</v>
      </c>
      <c r="DO41" s="13">
        <f t="shared" si="29"/>
        <v>2</v>
      </c>
      <c r="DP41" s="13" t="str">
        <f t="shared" si="29"/>
        <v/>
      </c>
      <c r="DQ41" s="13" t="str">
        <f t="shared" si="29"/>
        <v/>
      </c>
      <c r="DR41" s="13">
        <f t="shared" si="29"/>
        <v>2</v>
      </c>
      <c r="DS41" s="13">
        <f t="shared" si="29"/>
        <v>2</v>
      </c>
      <c r="DT41" s="13">
        <f t="shared" si="29"/>
        <v>2</v>
      </c>
      <c r="DU41" s="13" t="str">
        <f t="shared" si="29"/>
        <v/>
      </c>
      <c r="DV41" s="13">
        <f t="shared" si="29"/>
        <v>2</v>
      </c>
      <c r="DW41" s="13">
        <f t="shared" si="29"/>
        <v>2</v>
      </c>
      <c r="DX41" s="13">
        <f t="shared" si="29"/>
        <v>2</v>
      </c>
      <c r="DY41" s="13">
        <f t="shared" si="29"/>
        <v>2</v>
      </c>
      <c r="DZ41" s="13">
        <f t="shared" si="29"/>
        <v>2</v>
      </c>
      <c r="EA41" s="13">
        <f t="shared" si="29"/>
        <v>2</v>
      </c>
      <c r="EB41" s="13">
        <f t="shared" si="29"/>
        <v>2</v>
      </c>
      <c r="EC41" s="13">
        <f t="shared" si="29"/>
        <v>2</v>
      </c>
      <c r="ED41" s="13" t="str">
        <f t="shared" si="29"/>
        <v/>
      </c>
      <c r="EE41" s="13" t="str">
        <f t="shared" si="29"/>
        <v/>
      </c>
      <c r="EF41" s="13" t="str">
        <f t="shared" ref="EF41:GQ41" si="30">IF(EF38="","",IF(EF38=0,"",IF(EF38&lt;3,1,IF(EF38&lt;8,2,IF(EF38&lt;10,3,IF(EF38&lt;15,4,IF(EF38&lt;17,5,IF(EF38&lt;21,6,0))))))))</f>
        <v/>
      </c>
      <c r="EG41" s="13">
        <f t="shared" si="30"/>
        <v>2</v>
      </c>
      <c r="EH41" s="13">
        <f t="shared" si="30"/>
        <v>2</v>
      </c>
      <c r="EI41" s="13">
        <f t="shared" si="30"/>
        <v>2</v>
      </c>
      <c r="EJ41" s="13" t="str">
        <f t="shared" si="30"/>
        <v/>
      </c>
      <c r="EK41" s="13" t="str">
        <f t="shared" si="30"/>
        <v/>
      </c>
      <c r="EL41" s="13">
        <f t="shared" si="30"/>
        <v>2</v>
      </c>
      <c r="EM41" s="13">
        <f t="shared" si="30"/>
        <v>2</v>
      </c>
      <c r="EN41" s="13">
        <f t="shared" si="30"/>
        <v>2</v>
      </c>
      <c r="EO41" s="13" t="str">
        <f t="shared" si="30"/>
        <v/>
      </c>
      <c r="EP41" s="13">
        <f t="shared" si="30"/>
        <v>2</v>
      </c>
      <c r="EQ41" s="13">
        <f t="shared" si="30"/>
        <v>2</v>
      </c>
      <c r="ER41" s="13">
        <f t="shared" si="30"/>
        <v>2</v>
      </c>
      <c r="ES41" s="13" t="str">
        <f t="shared" si="30"/>
        <v/>
      </c>
      <c r="ET41" s="13">
        <f t="shared" si="30"/>
        <v>2</v>
      </c>
      <c r="EU41" s="13">
        <f t="shared" si="30"/>
        <v>2</v>
      </c>
      <c r="EV41" s="13">
        <f t="shared" si="30"/>
        <v>2</v>
      </c>
      <c r="EW41" s="13" t="str">
        <f t="shared" si="30"/>
        <v/>
      </c>
      <c r="EX41" s="13">
        <f t="shared" si="30"/>
        <v>2</v>
      </c>
      <c r="EY41" s="13">
        <f t="shared" si="30"/>
        <v>2</v>
      </c>
      <c r="EZ41" s="13">
        <f t="shared" si="30"/>
        <v>2</v>
      </c>
      <c r="FA41" s="13" t="str">
        <f t="shared" si="30"/>
        <v/>
      </c>
      <c r="FB41" s="13" t="str">
        <f t="shared" si="30"/>
        <v/>
      </c>
      <c r="FC41" s="13" t="str">
        <f t="shared" si="30"/>
        <v/>
      </c>
      <c r="FD41" s="13" t="str">
        <f t="shared" si="30"/>
        <v/>
      </c>
      <c r="FE41" s="13" t="str">
        <f t="shared" si="30"/>
        <v/>
      </c>
      <c r="FF41" s="13" t="str">
        <f t="shared" si="30"/>
        <v/>
      </c>
      <c r="FG41" s="13" t="str">
        <f t="shared" si="30"/>
        <v/>
      </c>
      <c r="FH41" s="13">
        <f t="shared" si="30"/>
        <v>2</v>
      </c>
      <c r="FI41" s="13">
        <f t="shared" si="30"/>
        <v>2</v>
      </c>
      <c r="FJ41" s="13">
        <f t="shared" si="30"/>
        <v>2</v>
      </c>
      <c r="FK41" s="13">
        <f t="shared" si="30"/>
        <v>2</v>
      </c>
      <c r="FL41" s="13">
        <f t="shared" si="30"/>
        <v>2</v>
      </c>
      <c r="FM41" s="13" t="str">
        <f t="shared" si="30"/>
        <v/>
      </c>
      <c r="FN41" s="13" t="str">
        <f t="shared" si="30"/>
        <v/>
      </c>
      <c r="FO41" s="13">
        <f t="shared" si="30"/>
        <v>2</v>
      </c>
      <c r="FP41" s="13">
        <f t="shared" si="30"/>
        <v>2</v>
      </c>
      <c r="FQ41" s="13">
        <f t="shared" si="30"/>
        <v>2</v>
      </c>
      <c r="FR41" s="13">
        <f t="shared" si="30"/>
        <v>2</v>
      </c>
      <c r="FS41" s="13">
        <f t="shared" si="30"/>
        <v>2</v>
      </c>
      <c r="FT41" s="13" t="str">
        <f t="shared" si="30"/>
        <v/>
      </c>
      <c r="FU41" s="13" t="str">
        <f t="shared" si="30"/>
        <v/>
      </c>
      <c r="FV41" s="13" t="str">
        <f t="shared" si="30"/>
        <v/>
      </c>
      <c r="FW41" s="13">
        <f t="shared" si="30"/>
        <v>2</v>
      </c>
      <c r="FX41" s="13">
        <f t="shared" si="30"/>
        <v>2</v>
      </c>
      <c r="FY41" s="13">
        <f t="shared" si="30"/>
        <v>2</v>
      </c>
      <c r="FZ41" s="13" t="str">
        <f t="shared" si="30"/>
        <v/>
      </c>
      <c r="GA41" s="13">
        <f t="shared" si="30"/>
        <v>2</v>
      </c>
      <c r="GB41" s="13">
        <f t="shared" si="30"/>
        <v>2</v>
      </c>
      <c r="GC41" s="13">
        <f t="shared" si="30"/>
        <v>2</v>
      </c>
      <c r="GD41" s="13" t="str">
        <f t="shared" si="30"/>
        <v/>
      </c>
      <c r="GE41" s="13" t="str">
        <f t="shared" si="30"/>
        <v/>
      </c>
      <c r="GF41" s="13" t="str">
        <f t="shared" si="30"/>
        <v/>
      </c>
      <c r="GG41" s="13" t="str">
        <f t="shared" si="30"/>
        <v/>
      </c>
      <c r="GH41" s="13" t="str">
        <f t="shared" si="30"/>
        <v/>
      </c>
      <c r="GI41" s="13" t="str">
        <f t="shared" si="30"/>
        <v/>
      </c>
      <c r="GJ41" s="13">
        <f t="shared" si="30"/>
        <v>2</v>
      </c>
      <c r="GK41" s="13">
        <f t="shared" si="30"/>
        <v>2</v>
      </c>
      <c r="GL41" s="13">
        <f t="shared" si="30"/>
        <v>2</v>
      </c>
      <c r="GM41" s="13">
        <f t="shared" si="30"/>
        <v>2</v>
      </c>
      <c r="GN41" s="13">
        <f t="shared" si="30"/>
        <v>2</v>
      </c>
      <c r="GO41" s="13" t="str">
        <f t="shared" si="30"/>
        <v/>
      </c>
      <c r="GP41" s="13" t="str">
        <f t="shared" si="30"/>
        <v/>
      </c>
      <c r="GQ41" s="13" t="str">
        <f t="shared" si="30"/>
        <v/>
      </c>
      <c r="GR41" s="13" t="str">
        <f t="shared" ref="GR41:JC41" si="31">IF(GR38="","",IF(GR38=0,"",IF(GR38&lt;3,1,IF(GR38&lt;8,2,IF(GR38&lt;10,3,IF(GR38&lt;15,4,IF(GR38&lt;17,5,IF(GR38&lt;21,6,0))))))))</f>
        <v/>
      </c>
      <c r="GS41" s="13" t="str">
        <f t="shared" si="31"/>
        <v/>
      </c>
      <c r="GT41" s="13" t="str">
        <f t="shared" si="31"/>
        <v/>
      </c>
      <c r="GU41" s="13">
        <f t="shared" si="31"/>
        <v>2</v>
      </c>
      <c r="GV41" s="13">
        <f t="shared" si="31"/>
        <v>2</v>
      </c>
      <c r="GW41" s="13">
        <f t="shared" si="31"/>
        <v>2</v>
      </c>
      <c r="GX41" s="13" t="str">
        <f t="shared" si="31"/>
        <v/>
      </c>
      <c r="GY41" s="13" t="str">
        <f t="shared" si="31"/>
        <v/>
      </c>
      <c r="GZ41" s="13" t="str">
        <f t="shared" si="31"/>
        <v/>
      </c>
      <c r="HA41" s="13" t="str">
        <f t="shared" si="31"/>
        <v/>
      </c>
      <c r="HB41" s="13" t="str">
        <f t="shared" si="31"/>
        <v/>
      </c>
      <c r="HC41" s="13" t="str">
        <f t="shared" si="31"/>
        <v/>
      </c>
      <c r="HD41" s="13" t="str">
        <f t="shared" si="31"/>
        <v/>
      </c>
      <c r="HE41" s="13" t="str">
        <f t="shared" si="31"/>
        <v/>
      </c>
      <c r="HF41" s="13">
        <f t="shared" si="31"/>
        <v>2</v>
      </c>
      <c r="HG41" s="13">
        <f t="shared" si="31"/>
        <v>2</v>
      </c>
      <c r="HH41" s="13">
        <f t="shared" si="31"/>
        <v>2</v>
      </c>
      <c r="HI41" s="13" t="str">
        <f t="shared" si="31"/>
        <v/>
      </c>
      <c r="HJ41" s="13">
        <f t="shared" si="31"/>
        <v>2</v>
      </c>
      <c r="HK41" s="13">
        <f t="shared" si="31"/>
        <v>2</v>
      </c>
      <c r="HL41" s="13">
        <f t="shared" si="31"/>
        <v>2</v>
      </c>
      <c r="HM41" s="13" t="str">
        <f t="shared" si="31"/>
        <v/>
      </c>
      <c r="HN41" s="13">
        <f t="shared" si="31"/>
        <v>2</v>
      </c>
      <c r="HO41" s="13">
        <f t="shared" si="31"/>
        <v>2</v>
      </c>
      <c r="HP41" s="13">
        <f t="shared" si="31"/>
        <v>2</v>
      </c>
      <c r="HQ41" s="13" t="str">
        <f t="shared" si="31"/>
        <v/>
      </c>
      <c r="HR41" s="13">
        <f t="shared" si="31"/>
        <v>2</v>
      </c>
      <c r="HS41" s="13">
        <f t="shared" si="31"/>
        <v>2</v>
      </c>
      <c r="HT41" s="13">
        <f t="shared" si="31"/>
        <v>2</v>
      </c>
      <c r="HU41" s="13" t="str">
        <f t="shared" si="31"/>
        <v/>
      </c>
      <c r="HV41" s="13" t="str">
        <f t="shared" si="31"/>
        <v/>
      </c>
      <c r="HW41" s="13" t="str">
        <f t="shared" si="31"/>
        <v/>
      </c>
      <c r="HX41" s="13" t="str">
        <f t="shared" si="31"/>
        <v/>
      </c>
      <c r="HY41" s="13" t="str">
        <f t="shared" si="31"/>
        <v/>
      </c>
      <c r="HZ41" s="13">
        <f t="shared" si="31"/>
        <v>2</v>
      </c>
      <c r="IA41" s="13">
        <f t="shared" si="31"/>
        <v>3</v>
      </c>
      <c r="IB41" s="13">
        <f t="shared" si="31"/>
        <v>3</v>
      </c>
      <c r="IC41" s="13">
        <f t="shared" si="31"/>
        <v>3</v>
      </c>
      <c r="ID41" s="13">
        <f t="shared" si="31"/>
        <v>2</v>
      </c>
      <c r="IE41" s="13" t="str">
        <f t="shared" si="31"/>
        <v/>
      </c>
      <c r="IF41" s="13" t="str">
        <f t="shared" si="31"/>
        <v/>
      </c>
      <c r="IG41" s="13">
        <f t="shared" si="31"/>
        <v>3</v>
      </c>
      <c r="IH41" s="13">
        <f t="shared" si="31"/>
        <v>3</v>
      </c>
      <c r="II41" s="13">
        <f t="shared" si="31"/>
        <v>3</v>
      </c>
      <c r="IJ41" s="13">
        <f t="shared" si="31"/>
        <v>3</v>
      </c>
      <c r="IK41" s="13">
        <f t="shared" si="31"/>
        <v>2</v>
      </c>
      <c r="IL41" s="13" t="str">
        <f t="shared" si="31"/>
        <v/>
      </c>
      <c r="IM41" s="13" t="str">
        <f t="shared" si="31"/>
        <v/>
      </c>
      <c r="IN41" s="13">
        <f t="shared" si="31"/>
        <v>2</v>
      </c>
      <c r="IO41" s="13">
        <f t="shared" si="31"/>
        <v>3</v>
      </c>
      <c r="IP41" s="13">
        <f t="shared" si="31"/>
        <v>3</v>
      </c>
      <c r="IQ41" s="13">
        <f t="shared" si="31"/>
        <v>3</v>
      </c>
      <c r="IR41" s="13">
        <f t="shared" si="31"/>
        <v>2</v>
      </c>
      <c r="IS41" s="13" t="str">
        <f t="shared" si="31"/>
        <v/>
      </c>
      <c r="IT41" s="13" t="str">
        <f t="shared" si="31"/>
        <v/>
      </c>
      <c r="IU41" s="13">
        <f t="shared" si="31"/>
        <v>2</v>
      </c>
      <c r="IV41" s="13">
        <f t="shared" si="31"/>
        <v>2</v>
      </c>
      <c r="IW41" s="13">
        <f t="shared" si="31"/>
        <v>2</v>
      </c>
      <c r="IX41" s="13">
        <f t="shared" si="31"/>
        <v>2</v>
      </c>
      <c r="IY41" s="13">
        <f t="shared" si="31"/>
        <v>2</v>
      </c>
      <c r="IZ41" s="13" t="str">
        <f t="shared" si="31"/>
        <v/>
      </c>
      <c r="JA41" s="13" t="str">
        <f t="shared" si="31"/>
        <v/>
      </c>
      <c r="JB41" s="13">
        <f t="shared" si="31"/>
        <v>2</v>
      </c>
      <c r="JC41" s="13">
        <f t="shared" si="31"/>
        <v>2</v>
      </c>
      <c r="JD41" s="13">
        <f t="shared" ref="JD41:JR41" si="32">IF(JD38="","",IF(JD38=0,"",IF(JD38&lt;3,1,IF(JD38&lt;8,2,IF(JD38&lt;10,3,IF(JD38&lt;15,4,IF(JD38&lt;17,5,IF(JD38&lt;21,6,0))))))))</f>
        <v>2</v>
      </c>
      <c r="JE41" s="13">
        <f t="shared" si="32"/>
        <v>2</v>
      </c>
      <c r="JF41" s="13">
        <f t="shared" si="32"/>
        <v>2</v>
      </c>
      <c r="JG41" s="13" t="str">
        <f t="shared" si="32"/>
        <v/>
      </c>
      <c r="JH41" s="13" t="str">
        <f t="shared" si="32"/>
        <v/>
      </c>
      <c r="JI41" s="13" t="str">
        <f t="shared" si="32"/>
        <v/>
      </c>
      <c r="JJ41" s="13" t="str">
        <f t="shared" si="32"/>
        <v/>
      </c>
      <c r="JK41" s="13" t="str">
        <f t="shared" si="32"/>
        <v/>
      </c>
      <c r="JL41" s="13" t="str">
        <f t="shared" si="32"/>
        <v/>
      </c>
      <c r="JM41" s="13" t="str">
        <f t="shared" si="32"/>
        <v/>
      </c>
      <c r="JN41" s="13" t="str">
        <f t="shared" si="32"/>
        <v/>
      </c>
      <c r="JO41" s="13" t="str">
        <f t="shared" si="32"/>
        <v/>
      </c>
      <c r="JP41" s="13" t="str">
        <f t="shared" si="32"/>
        <v/>
      </c>
      <c r="JQ41" s="13" t="str">
        <f t="shared" si="32"/>
        <v/>
      </c>
      <c r="JR41" s="13" t="str">
        <f t="shared" si="32"/>
        <v/>
      </c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>
        <f>SUM(F41:JR41)</f>
        <v>334</v>
      </c>
      <c r="KG41" s="13" t="s">
        <v>19</v>
      </c>
      <c r="KH41" s="76"/>
      <c r="KI41" s="76"/>
      <c r="KJ41" s="76"/>
      <c r="KK41" s="76"/>
      <c r="KL41" s="76"/>
      <c r="KM41" s="76"/>
      <c r="KN41" s="76"/>
    </row>
    <row r="42" spans="1:300" s="14" customFormat="1">
      <c r="B42" s="13" t="s">
        <v>5</v>
      </c>
      <c r="C42" s="13"/>
      <c r="D42" s="15"/>
      <c r="E42" s="13"/>
      <c r="F42" s="13"/>
      <c r="G42" s="13" t="str">
        <f>IF(G38="","",IF(G38=0,"",IF(G38&lt;5,"",IF(G38&lt;7,1,IF(G38&lt;13,2,IF(G38&lt;15,3,IF(G38&lt;19,4,IF(G38&lt;23,5,IF(G38&lt;25,6,0)))))))))</f>
        <v/>
      </c>
      <c r="H42" s="13" t="str">
        <f t="shared" ref="H42:BR42" si="33">IF(H38="","",IF(H38=0,"",IF(H38&lt;5,"",IF(H38&lt;7,1,IF(H38&lt;13,2,IF(H38&lt;15,3,IF(H38&lt;19,4,IF(H38&lt;23,5,IF(H38&lt;25,6,0)))))))))</f>
        <v/>
      </c>
      <c r="I42" s="13" t="str">
        <f t="shared" si="33"/>
        <v/>
      </c>
      <c r="J42" s="13" t="str">
        <f t="shared" si="33"/>
        <v/>
      </c>
      <c r="K42" s="13" t="str">
        <f t="shared" si="33"/>
        <v/>
      </c>
      <c r="L42" s="13" t="str">
        <f t="shared" si="33"/>
        <v/>
      </c>
      <c r="M42" s="13" t="str">
        <f t="shared" si="33"/>
        <v/>
      </c>
      <c r="N42" s="13" t="str">
        <f t="shared" si="33"/>
        <v/>
      </c>
      <c r="O42" s="13" t="str">
        <f t="shared" si="33"/>
        <v/>
      </c>
      <c r="P42" s="13" t="str">
        <f t="shared" si="33"/>
        <v/>
      </c>
      <c r="Q42" s="13" t="str">
        <f t="shared" si="33"/>
        <v/>
      </c>
      <c r="R42" s="13" t="str">
        <f t="shared" si="33"/>
        <v/>
      </c>
      <c r="S42" s="13" t="str">
        <f t="shared" si="33"/>
        <v/>
      </c>
      <c r="T42" s="13" t="str">
        <f t="shared" si="33"/>
        <v/>
      </c>
      <c r="U42" s="13">
        <f t="shared" si="33"/>
        <v>1</v>
      </c>
      <c r="V42" s="13">
        <f t="shared" si="33"/>
        <v>1</v>
      </c>
      <c r="W42" s="13" t="str">
        <f t="shared" si="33"/>
        <v/>
      </c>
      <c r="X42" s="13">
        <f t="shared" si="33"/>
        <v>1</v>
      </c>
      <c r="Y42" s="13">
        <f t="shared" si="33"/>
        <v>1</v>
      </c>
      <c r="Z42" s="13">
        <f t="shared" si="33"/>
        <v>1</v>
      </c>
      <c r="AA42" s="13" t="str">
        <f t="shared" si="33"/>
        <v/>
      </c>
      <c r="AB42" s="13">
        <f t="shared" si="33"/>
        <v>1</v>
      </c>
      <c r="AC42" s="13">
        <f t="shared" si="33"/>
        <v>1</v>
      </c>
      <c r="AD42" s="13">
        <f t="shared" si="33"/>
        <v>1</v>
      </c>
      <c r="AE42" s="13" t="str">
        <f t="shared" si="33"/>
        <v/>
      </c>
      <c r="AF42" s="13" t="str">
        <f t="shared" si="33"/>
        <v/>
      </c>
      <c r="AG42" s="13">
        <f t="shared" si="33"/>
        <v>1</v>
      </c>
      <c r="AH42" s="13">
        <f t="shared" si="33"/>
        <v>1</v>
      </c>
      <c r="AI42" s="13">
        <f t="shared" si="33"/>
        <v>1</v>
      </c>
      <c r="AJ42" s="13" t="str">
        <f t="shared" si="33"/>
        <v/>
      </c>
      <c r="AK42" s="13">
        <f t="shared" si="33"/>
        <v>1</v>
      </c>
      <c r="AL42" s="13">
        <f t="shared" si="33"/>
        <v>1</v>
      </c>
      <c r="AM42" s="13" t="str">
        <f t="shared" si="33"/>
        <v/>
      </c>
      <c r="AN42" s="13">
        <v>1</v>
      </c>
      <c r="AO42" s="13">
        <v>1</v>
      </c>
      <c r="AP42" s="13">
        <v>1</v>
      </c>
      <c r="AQ42" s="13">
        <v>1</v>
      </c>
      <c r="AR42" s="13">
        <v>1</v>
      </c>
      <c r="AS42" s="13" t="str">
        <f t="shared" si="33"/>
        <v/>
      </c>
      <c r="AT42" s="13" t="str">
        <f t="shared" si="33"/>
        <v/>
      </c>
      <c r="AU42" s="13">
        <f t="shared" si="33"/>
        <v>1</v>
      </c>
      <c r="AV42" s="13">
        <f t="shared" si="33"/>
        <v>1</v>
      </c>
      <c r="AW42" s="13">
        <f t="shared" si="33"/>
        <v>2</v>
      </c>
      <c r="AX42" s="13">
        <f t="shared" si="33"/>
        <v>1</v>
      </c>
      <c r="AY42" s="13">
        <f t="shared" si="33"/>
        <v>1</v>
      </c>
      <c r="AZ42" s="13" t="str">
        <f t="shared" si="33"/>
        <v/>
      </c>
      <c r="BA42" s="13" t="str">
        <f t="shared" si="33"/>
        <v/>
      </c>
      <c r="BB42" s="13" t="str">
        <f t="shared" si="33"/>
        <v/>
      </c>
      <c r="BC42" s="13" t="str">
        <f t="shared" si="33"/>
        <v/>
      </c>
      <c r="BD42" s="13" t="str">
        <f t="shared" si="33"/>
        <v/>
      </c>
      <c r="BE42" s="13" t="str">
        <f t="shared" si="33"/>
        <v/>
      </c>
      <c r="BF42" s="13" t="str">
        <f t="shared" si="33"/>
        <v/>
      </c>
      <c r="BG42" s="13">
        <f t="shared" si="33"/>
        <v>1</v>
      </c>
      <c r="BH42" s="13">
        <f t="shared" si="33"/>
        <v>1</v>
      </c>
      <c r="BI42" s="13">
        <f t="shared" si="33"/>
        <v>1</v>
      </c>
      <c r="BJ42" s="13" t="str">
        <f t="shared" si="33"/>
        <v/>
      </c>
      <c r="BK42" s="13">
        <f t="shared" si="33"/>
        <v>1</v>
      </c>
      <c r="BL42" s="13">
        <f t="shared" si="33"/>
        <v>1</v>
      </c>
      <c r="BM42" s="13">
        <f t="shared" si="33"/>
        <v>1</v>
      </c>
      <c r="BN42" s="13" t="str">
        <f t="shared" si="33"/>
        <v/>
      </c>
      <c r="BO42" s="13">
        <v>1</v>
      </c>
      <c r="BP42" s="13">
        <f t="shared" si="33"/>
        <v>1</v>
      </c>
      <c r="BQ42" s="13">
        <f t="shared" si="33"/>
        <v>1</v>
      </c>
      <c r="BR42" s="13" t="str">
        <f t="shared" si="33"/>
        <v/>
      </c>
      <c r="BS42" s="13">
        <v>1</v>
      </c>
      <c r="BT42" s="13">
        <f t="shared" ref="BT42:EE42" si="34">IF(BT38="","",IF(BT38=0,"",IF(BT38&lt;5,"",IF(BT38&lt;7,1,IF(BT38&lt;13,2,IF(BT38&lt;15,3,IF(BT38&lt;19,4,IF(BT38&lt;23,5,IF(BT38&lt;25,6,0)))))))))</f>
        <v>2</v>
      </c>
      <c r="BU42" s="13">
        <f t="shared" si="34"/>
        <v>1</v>
      </c>
      <c r="BV42" s="13" t="str">
        <f t="shared" si="34"/>
        <v/>
      </c>
      <c r="BW42" s="13" t="str">
        <f t="shared" si="34"/>
        <v/>
      </c>
      <c r="BX42" s="13">
        <f t="shared" si="34"/>
        <v>1</v>
      </c>
      <c r="BY42" s="13">
        <f t="shared" si="34"/>
        <v>1</v>
      </c>
      <c r="BZ42" s="13">
        <f t="shared" si="34"/>
        <v>1</v>
      </c>
      <c r="CA42" s="13" t="str">
        <f t="shared" si="34"/>
        <v/>
      </c>
      <c r="CB42" s="13">
        <f t="shared" si="34"/>
        <v>1</v>
      </c>
      <c r="CC42" s="13">
        <f t="shared" si="34"/>
        <v>1</v>
      </c>
      <c r="CD42" s="13">
        <f t="shared" si="34"/>
        <v>1</v>
      </c>
      <c r="CE42" s="13">
        <f t="shared" si="34"/>
        <v>1</v>
      </c>
      <c r="CF42" s="13" t="str">
        <f t="shared" si="34"/>
        <v/>
      </c>
      <c r="CG42" s="13">
        <f t="shared" si="34"/>
        <v>1</v>
      </c>
      <c r="CH42" s="13">
        <f t="shared" si="34"/>
        <v>1</v>
      </c>
      <c r="CI42" s="13">
        <f t="shared" si="34"/>
        <v>1</v>
      </c>
      <c r="CJ42" s="13" t="str">
        <f t="shared" si="34"/>
        <v/>
      </c>
      <c r="CK42" s="13" t="str">
        <f t="shared" si="34"/>
        <v/>
      </c>
      <c r="CL42" s="13" t="str">
        <f t="shared" si="34"/>
        <v/>
      </c>
      <c r="CM42" s="13" t="str">
        <f t="shared" si="34"/>
        <v/>
      </c>
      <c r="CN42" s="13" t="str">
        <f t="shared" si="34"/>
        <v/>
      </c>
      <c r="CO42" s="13" t="str">
        <f t="shared" si="34"/>
        <v/>
      </c>
      <c r="CP42" s="13" t="str">
        <f t="shared" si="34"/>
        <v/>
      </c>
      <c r="CQ42" s="13" t="str">
        <f t="shared" si="34"/>
        <v/>
      </c>
      <c r="CR42" s="13" t="str">
        <f t="shared" si="34"/>
        <v/>
      </c>
      <c r="CS42" s="13" t="str">
        <f t="shared" si="34"/>
        <v/>
      </c>
      <c r="CT42" s="13" t="str">
        <f t="shared" si="34"/>
        <v/>
      </c>
      <c r="CU42" s="13" t="str">
        <f t="shared" si="34"/>
        <v/>
      </c>
      <c r="CV42" s="13" t="str">
        <f t="shared" si="34"/>
        <v/>
      </c>
      <c r="CW42" s="13" t="str">
        <f t="shared" si="34"/>
        <v/>
      </c>
      <c r="CX42" s="13" t="str">
        <f t="shared" si="34"/>
        <v/>
      </c>
      <c r="CY42" s="13" t="str">
        <f t="shared" si="34"/>
        <v/>
      </c>
      <c r="CZ42" s="13" t="str">
        <f t="shared" si="34"/>
        <v/>
      </c>
      <c r="DA42" s="13" t="str">
        <f t="shared" si="34"/>
        <v/>
      </c>
      <c r="DB42" s="13" t="str">
        <f t="shared" si="34"/>
        <v/>
      </c>
      <c r="DC42" s="13" t="str">
        <f t="shared" si="34"/>
        <v/>
      </c>
      <c r="DD42" s="13" t="str">
        <f t="shared" si="34"/>
        <v/>
      </c>
      <c r="DE42" s="13" t="str">
        <f t="shared" si="34"/>
        <v/>
      </c>
      <c r="DF42" s="13">
        <f t="shared" si="34"/>
        <v>1</v>
      </c>
      <c r="DG42" s="13">
        <f t="shared" si="34"/>
        <v>1</v>
      </c>
      <c r="DH42" s="13" t="str">
        <f t="shared" si="34"/>
        <v/>
      </c>
      <c r="DI42" s="13">
        <f t="shared" si="34"/>
        <v>1</v>
      </c>
      <c r="DJ42" s="13">
        <f t="shared" si="34"/>
        <v>1</v>
      </c>
      <c r="DK42" s="13">
        <f t="shared" si="34"/>
        <v>1</v>
      </c>
      <c r="DL42" s="13" t="str">
        <f t="shared" si="34"/>
        <v/>
      </c>
      <c r="DM42" s="13">
        <f t="shared" si="34"/>
        <v>1</v>
      </c>
      <c r="DN42" s="13">
        <f t="shared" si="34"/>
        <v>1</v>
      </c>
      <c r="DO42" s="13">
        <f t="shared" si="34"/>
        <v>1</v>
      </c>
      <c r="DP42" s="13" t="str">
        <f t="shared" si="34"/>
        <v/>
      </c>
      <c r="DQ42" s="13" t="str">
        <f t="shared" si="34"/>
        <v/>
      </c>
      <c r="DR42" s="13" t="str">
        <f t="shared" si="34"/>
        <v/>
      </c>
      <c r="DS42" s="13">
        <f t="shared" si="34"/>
        <v>1</v>
      </c>
      <c r="DT42" s="13">
        <f t="shared" si="34"/>
        <v>1</v>
      </c>
      <c r="DU42" s="13" t="str">
        <f t="shared" si="34"/>
        <v/>
      </c>
      <c r="DV42" s="13" t="str">
        <f t="shared" si="34"/>
        <v/>
      </c>
      <c r="DW42" s="13" t="str">
        <f t="shared" si="34"/>
        <v/>
      </c>
      <c r="DX42" s="13" t="str">
        <f t="shared" si="34"/>
        <v/>
      </c>
      <c r="DY42" s="13">
        <f t="shared" si="34"/>
        <v>1</v>
      </c>
      <c r="DZ42" s="13" t="str">
        <f t="shared" si="34"/>
        <v/>
      </c>
      <c r="EA42" s="13">
        <f t="shared" si="34"/>
        <v>1</v>
      </c>
      <c r="EB42" s="13">
        <f t="shared" si="34"/>
        <v>1</v>
      </c>
      <c r="EC42" s="13" t="str">
        <f t="shared" si="34"/>
        <v/>
      </c>
      <c r="ED42" s="13" t="str">
        <f t="shared" si="34"/>
        <v/>
      </c>
      <c r="EE42" s="13" t="str">
        <f t="shared" si="34"/>
        <v/>
      </c>
      <c r="EF42" s="13" t="str">
        <f t="shared" ref="EF42:GQ42" si="35">IF(EF38="","",IF(EF38=0,"",IF(EF38&lt;5,"",IF(EF38&lt;7,1,IF(EF38&lt;13,2,IF(EF38&lt;15,3,IF(EF38&lt;19,4,IF(EF38&lt;23,5,IF(EF38&lt;25,6,0)))))))))</f>
        <v/>
      </c>
      <c r="EG42" s="13">
        <f t="shared" si="35"/>
        <v>1</v>
      </c>
      <c r="EH42" s="13">
        <f t="shared" si="35"/>
        <v>1</v>
      </c>
      <c r="EI42" s="13">
        <f t="shared" si="35"/>
        <v>1</v>
      </c>
      <c r="EJ42" s="13" t="str">
        <f t="shared" si="35"/>
        <v/>
      </c>
      <c r="EK42" s="13" t="str">
        <f t="shared" si="35"/>
        <v/>
      </c>
      <c r="EL42" s="13">
        <f t="shared" si="35"/>
        <v>1</v>
      </c>
      <c r="EM42" s="13">
        <f t="shared" si="35"/>
        <v>1</v>
      </c>
      <c r="EN42" s="13">
        <f t="shared" si="35"/>
        <v>1</v>
      </c>
      <c r="EO42" s="13" t="str">
        <f t="shared" si="35"/>
        <v/>
      </c>
      <c r="EP42" s="13" t="str">
        <f t="shared" si="35"/>
        <v/>
      </c>
      <c r="EQ42" s="13">
        <f t="shared" si="35"/>
        <v>1</v>
      </c>
      <c r="ER42" s="13">
        <f t="shared" si="35"/>
        <v>1</v>
      </c>
      <c r="ES42" s="13" t="str">
        <f t="shared" si="35"/>
        <v/>
      </c>
      <c r="ET42" s="13">
        <f t="shared" si="35"/>
        <v>1</v>
      </c>
      <c r="EU42" s="13">
        <f t="shared" si="35"/>
        <v>2</v>
      </c>
      <c r="EV42" s="13">
        <f t="shared" si="35"/>
        <v>2</v>
      </c>
      <c r="EW42" s="13" t="str">
        <f t="shared" si="35"/>
        <v/>
      </c>
      <c r="EX42" s="13">
        <f t="shared" si="35"/>
        <v>1</v>
      </c>
      <c r="EY42" s="13">
        <f t="shared" si="35"/>
        <v>1</v>
      </c>
      <c r="EZ42" s="13">
        <f t="shared" si="35"/>
        <v>1</v>
      </c>
      <c r="FA42" s="13" t="str">
        <f t="shared" si="35"/>
        <v/>
      </c>
      <c r="FB42" s="13" t="str">
        <f t="shared" si="35"/>
        <v/>
      </c>
      <c r="FC42" s="13" t="str">
        <f t="shared" si="35"/>
        <v/>
      </c>
      <c r="FD42" s="13" t="str">
        <f t="shared" si="35"/>
        <v/>
      </c>
      <c r="FE42" s="13" t="str">
        <f t="shared" si="35"/>
        <v/>
      </c>
      <c r="FF42" s="13" t="str">
        <f t="shared" si="35"/>
        <v/>
      </c>
      <c r="FG42" s="13" t="str">
        <f t="shared" si="35"/>
        <v/>
      </c>
      <c r="FH42" s="13">
        <f t="shared" si="35"/>
        <v>1</v>
      </c>
      <c r="FI42" s="13">
        <f t="shared" si="35"/>
        <v>1</v>
      </c>
      <c r="FJ42" s="13">
        <f t="shared" si="35"/>
        <v>1</v>
      </c>
      <c r="FK42" s="13">
        <f t="shared" si="35"/>
        <v>1</v>
      </c>
      <c r="FL42" s="13">
        <f t="shared" si="35"/>
        <v>1</v>
      </c>
      <c r="FM42" s="13" t="str">
        <f t="shared" si="35"/>
        <v/>
      </c>
      <c r="FN42" s="13" t="str">
        <f t="shared" si="35"/>
        <v/>
      </c>
      <c r="FO42" s="13" t="str">
        <f t="shared" si="35"/>
        <v/>
      </c>
      <c r="FP42" s="13">
        <f t="shared" si="35"/>
        <v>1</v>
      </c>
      <c r="FQ42" s="13">
        <f t="shared" si="35"/>
        <v>1</v>
      </c>
      <c r="FR42" s="13">
        <f t="shared" si="35"/>
        <v>1</v>
      </c>
      <c r="FS42" s="13" t="str">
        <f t="shared" si="35"/>
        <v/>
      </c>
      <c r="FT42" s="13" t="str">
        <f t="shared" si="35"/>
        <v/>
      </c>
      <c r="FU42" s="13" t="str">
        <f t="shared" si="35"/>
        <v/>
      </c>
      <c r="FV42" s="13" t="str">
        <f t="shared" si="35"/>
        <v/>
      </c>
      <c r="FW42" s="13" t="str">
        <f t="shared" si="35"/>
        <v/>
      </c>
      <c r="FX42" s="13">
        <f t="shared" si="35"/>
        <v>1</v>
      </c>
      <c r="FY42" s="13">
        <f t="shared" si="35"/>
        <v>1</v>
      </c>
      <c r="FZ42" s="13" t="str">
        <f t="shared" si="35"/>
        <v/>
      </c>
      <c r="GA42" s="13">
        <f t="shared" si="35"/>
        <v>1</v>
      </c>
      <c r="GB42" s="13">
        <f t="shared" si="35"/>
        <v>1</v>
      </c>
      <c r="GC42" s="13">
        <f t="shared" si="35"/>
        <v>1</v>
      </c>
      <c r="GD42" s="13" t="str">
        <f t="shared" si="35"/>
        <v/>
      </c>
      <c r="GE42" s="13" t="str">
        <f t="shared" si="35"/>
        <v/>
      </c>
      <c r="GF42" s="13" t="str">
        <f t="shared" si="35"/>
        <v/>
      </c>
      <c r="GG42" s="13" t="str">
        <f t="shared" si="35"/>
        <v/>
      </c>
      <c r="GH42" s="13" t="str">
        <f t="shared" si="35"/>
        <v/>
      </c>
      <c r="GI42" s="13" t="str">
        <f t="shared" si="35"/>
        <v/>
      </c>
      <c r="GJ42" s="13">
        <f t="shared" si="35"/>
        <v>1</v>
      </c>
      <c r="GK42" s="13">
        <f t="shared" si="35"/>
        <v>1</v>
      </c>
      <c r="GL42" s="13">
        <f t="shared" si="35"/>
        <v>1</v>
      </c>
      <c r="GM42" s="13">
        <f t="shared" si="35"/>
        <v>1</v>
      </c>
      <c r="GN42" s="13">
        <f t="shared" si="35"/>
        <v>1</v>
      </c>
      <c r="GO42" s="13" t="str">
        <f t="shared" si="35"/>
        <v/>
      </c>
      <c r="GP42" s="13" t="str">
        <f t="shared" si="35"/>
        <v/>
      </c>
      <c r="GQ42" s="13" t="str">
        <f t="shared" si="35"/>
        <v/>
      </c>
      <c r="GR42" s="13" t="str">
        <f t="shared" ref="GR42:JC42" si="36">IF(GR38="","",IF(GR38=0,"",IF(GR38&lt;5,"",IF(GR38&lt;7,1,IF(GR38&lt;13,2,IF(GR38&lt;15,3,IF(GR38&lt;19,4,IF(GR38&lt;23,5,IF(GR38&lt;25,6,0)))))))))</f>
        <v/>
      </c>
      <c r="GS42" s="13" t="str">
        <f t="shared" si="36"/>
        <v/>
      </c>
      <c r="GT42" s="13" t="str">
        <f t="shared" si="36"/>
        <v/>
      </c>
      <c r="GU42" s="13" t="str">
        <f t="shared" si="36"/>
        <v/>
      </c>
      <c r="GV42" s="13">
        <f t="shared" si="36"/>
        <v>1</v>
      </c>
      <c r="GW42" s="13">
        <f t="shared" si="36"/>
        <v>1</v>
      </c>
      <c r="GX42" s="13" t="str">
        <f t="shared" si="36"/>
        <v/>
      </c>
      <c r="GY42" s="13" t="str">
        <f t="shared" si="36"/>
        <v/>
      </c>
      <c r="GZ42" s="13" t="str">
        <f t="shared" si="36"/>
        <v/>
      </c>
      <c r="HA42" s="13" t="str">
        <f t="shared" si="36"/>
        <v/>
      </c>
      <c r="HB42" s="13" t="str">
        <f t="shared" si="36"/>
        <v/>
      </c>
      <c r="HC42" s="13" t="str">
        <f t="shared" si="36"/>
        <v/>
      </c>
      <c r="HD42" s="13" t="str">
        <f t="shared" si="36"/>
        <v/>
      </c>
      <c r="HE42" s="13" t="str">
        <f t="shared" si="36"/>
        <v/>
      </c>
      <c r="HF42" s="13" t="str">
        <f t="shared" si="36"/>
        <v/>
      </c>
      <c r="HG42" s="13">
        <f t="shared" si="36"/>
        <v>1</v>
      </c>
      <c r="HH42" s="13">
        <f t="shared" si="36"/>
        <v>1</v>
      </c>
      <c r="HI42" s="13" t="str">
        <f t="shared" si="36"/>
        <v/>
      </c>
      <c r="HJ42" s="13">
        <f t="shared" si="36"/>
        <v>1</v>
      </c>
      <c r="HK42" s="13">
        <f t="shared" si="36"/>
        <v>1</v>
      </c>
      <c r="HL42" s="13">
        <f t="shared" si="36"/>
        <v>1</v>
      </c>
      <c r="HM42" s="13" t="str">
        <f t="shared" si="36"/>
        <v/>
      </c>
      <c r="HN42" s="13">
        <f t="shared" si="36"/>
        <v>1</v>
      </c>
      <c r="HO42" s="13">
        <f t="shared" si="36"/>
        <v>1</v>
      </c>
      <c r="HP42" s="13">
        <f t="shared" si="36"/>
        <v>1</v>
      </c>
      <c r="HQ42" s="13" t="str">
        <f t="shared" si="36"/>
        <v/>
      </c>
      <c r="HR42" s="13" t="str">
        <f t="shared" si="36"/>
        <v/>
      </c>
      <c r="HS42" s="13">
        <f t="shared" si="36"/>
        <v>1</v>
      </c>
      <c r="HT42" s="13">
        <f t="shared" si="36"/>
        <v>1</v>
      </c>
      <c r="HU42" s="13" t="str">
        <f t="shared" si="36"/>
        <v/>
      </c>
      <c r="HV42" s="13" t="str">
        <f t="shared" si="36"/>
        <v/>
      </c>
      <c r="HW42" s="13" t="str">
        <f t="shared" si="36"/>
        <v/>
      </c>
      <c r="HX42" s="13" t="str">
        <f t="shared" si="36"/>
        <v/>
      </c>
      <c r="HY42" s="13" t="str">
        <f t="shared" si="36"/>
        <v/>
      </c>
      <c r="HZ42" s="13">
        <f t="shared" si="36"/>
        <v>2</v>
      </c>
      <c r="IA42" s="13">
        <f t="shared" si="36"/>
        <v>2</v>
      </c>
      <c r="IB42" s="13">
        <f t="shared" si="36"/>
        <v>2</v>
      </c>
      <c r="IC42" s="13">
        <f t="shared" si="36"/>
        <v>2</v>
      </c>
      <c r="ID42" s="13">
        <f t="shared" si="36"/>
        <v>1</v>
      </c>
      <c r="IE42" s="13" t="str">
        <f t="shared" si="36"/>
        <v/>
      </c>
      <c r="IF42" s="13" t="str">
        <f t="shared" si="36"/>
        <v/>
      </c>
      <c r="IG42" s="13">
        <f t="shared" si="36"/>
        <v>2</v>
      </c>
      <c r="IH42" s="13">
        <f t="shared" si="36"/>
        <v>2</v>
      </c>
      <c r="II42" s="13">
        <f t="shared" si="36"/>
        <v>2</v>
      </c>
      <c r="IJ42" s="13">
        <f t="shared" si="36"/>
        <v>2</v>
      </c>
      <c r="IK42" s="13">
        <f t="shared" si="36"/>
        <v>2</v>
      </c>
      <c r="IL42" s="13" t="str">
        <f t="shared" si="36"/>
        <v/>
      </c>
      <c r="IM42" s="13" t="str">
        <f t="shared" si="36"/>
        <v/>
      </c>
      <c r="IN42" s="13">
        <f t="shared" si="36"/>
        <v>2</v>
      </c>
      <c r="IO42" s="13">
        <f t="shared" si="36"/>
        <v>2</v>
      </c>
      <c r="IP42" s="13">
        <f t="shared" si="36"/>
        <v>2</v>
      </c>
      <c r="IQ42" s="13">
        <f t="shared" si="36"/>
        <v>2</v>
      </c>
      <c r="IR42" s="13">
        <f t="shared" si="36"/>
        <v>1</v>
      </c>
      <c r="IS42" s="13" t="str">
        <f t="shared" si="36"/>
        <v/>
      </c>
      <c r="IT42" s="13" t="str">
        <f t="shared" si="36"/>
        <v/>
      </c>
      <c r="IU42" s="13">
        <v>1</v>
      </c>
      <c r="IV42" s="13">
        <f t="shared" si="36"/>
        <v>2</v>
      </c>
      <c r="IW42" s="13">
        <v>1</v>
      </c>
      <c r="IX42" s="13">
        <v>1</v>
      </c>
      <c r="IY42" s="13">
        <v>1</v>
      </c>
      <c r="IZ42" s="13" t="str">
        <f t="shared" si="36"/>
        <v/>
      </c>
      <c r="JA42" s="13" t="str">
        <f t="shared" si="36"/>
        <v/>
      </c>
      <c r="JB42" s="13">
        <v>1</v>
      </c>
      <c r="JC42" s="13">
        <f t="shared" si="36"/>
        <v>1</v>
      </c>
      <c r="JD42" s="13">
        <f t="shared" ref="JD42:JR42" si="37">IF(JD38="","",IF(JD38=0,"",IF(JD38&lt;5,"",IF(JD38&lt;7,1,IF(JD38&lt;13,2,IF(JD38&lt;15,3,IF(JD38&lt;19,4,IF(JD38&lt;23,5,IF(JD38&lt;25,6,0)))))))))</f>
        <v>1</v>
      </c>
      <c r="JE42" s="13">
        <f t="shared" si="37"/>
        <v>1</v>
      </c>
      <c r="JF42" s="13">
        <v>1</v>
      </c>
      <c r="JG42" s="13" t="str">
        <f t="shared" si="37"/>
        <v/>
      </c>
      <c r="JH42" s="13" t="str">
        <f t="shared" si="37"/>
        <v/>
      </c>
      <c r="JI42" s="13" t="str">
        <f t="shared" si="37"/>
        <v/>
      </c>
      <c r="JJ42" s="13" t="str">
        <f t="shared" si="37"/>
        <v/>
      </c>
      <c r="JK42" s="13" t="str">
        <f t="shared" si="37"/>
        <v/>
      </c>
      <c r="JL42" s="13" t="str">
        <f t="shared" si="37"/>
        <v/>
      </c>
      <c r="JM42" s="13" t="str">
        <f t="shared" si="37"/>
        <v/>
      </c>
      <c r="JN42" s="13" t="str">
        <f t="shared" si="37"/>
        <v/>
      </c>
      <c r="JO42" s="13" t="str">
        <f t="shared" si="37"/>
        <v/>
      </c>
      <c r="JP42" s="13" t="str">
        <f t="shared" si="37"/>
        <v/>
      </c>
      <c r="JQ42" s="13" t="str">
        <f t="shared" si="37"/>
        <v/>
      </c>
      <c r="JR42" s="13" t="str">
        <f t="shared" si="37"/>
        <v/>
      </c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>
        <f>SUM(F42:JR42)</f>
        <v>145</v>
      </c>
      <c r="KG42" s="13" t="s">
        <v>5</v>
      </c>
      <c r="KH42" s="76"/>
      <c r="KI42" s="76"/>
      <c r="KJ42" s="76"/>
      <c r="KK42" s="76"/>
      <c r="KL42" s="76"/>
      <c r="KM42" s="76"/>
      <c r="KN42" s="76"/>
    </row>
    <row r="43" spans="1:300" ht="59" customHeight="1">
      <c r="B43" s="20" t="s">
        <v>20</v>
      </c>
      <c r="C43" s="20" t="s">
        <v>21</v>
      </c>
      <c r="D43" s="6" t="s">
        <v>8</v>
      </c>
      <c r="E43" s="27" t="s">
        <v>6</v>
      </c>
      <c r="F43" s="34">
        <f>G43</f>
        <v>42972</v>
      </c>
      <c r="G43" s="35">
        <v>42972</v>
      </c>
      <c r="H43" s="35">
        <f>G43+1</f>
        <v>42973</v>
      </c>
      <c r="I43" s="35">
        <f>H43+1</f>
        <v>42974</v>
      </c>
      <c r="J43" s="35"/>
      <c r="K43" s="34">
        <f>L43</f>
        <v>42979</v>
      </c>
      <c r="L43" s="35">
        <f>G43+7</f>
        <v>42979</v>
      </c>
      <c r="M43" s="35">
        <f>L43+1</f>
        <v>42980</v>
      </c>
      <c r="N43" s="35">
        <f>M43+1</f>
        <v>42981</v>
      </c>
      <c r="O43" s="35"/>
      <c r="P43" s="35">
        <f>L43+7</f>
        <v>42986</v>
      </c>
      <c r="Q43" s="35">
        <f>P43+1</f>
        <v>42987</v>
      </c>
      <c r="R43" s="35">
        <f>Q43+1</f>
        <v>42988</v>
      </c>
      <c r="S43" s="35"/>
      <c r="T43" s="35">
        <f>P43+7</f>
        <v>42993</v>
      </c>
      <c r="U43" s="35">
        <f>T43+1</f>
        <v>42994</v>
      </c>
      <c r="V43" s="35">
        <f>U43+1</f>
        <v>42995</v>
      </c>
      <c r="W43" s="35"/>
      <c r="X43" s="35">
        <f>T43+7</f>
        <v>43000</v>
      </c>
      <c r="Y43" s="35">
        <f>X43+1</f>
        <v>43001</v>
      </c>
      <c r="Z43" s="35">
        <f>Y43+1</f>
        <v>43002</v>
      </c>
      <c r="AA43" s="35"/>
      <c r="AB43" s="35">
        <f>X43+7</f>
        <v>43007</v>
      </c>
      <c r="AC43" s="35">
        <f>AB43+1</f>
        <v>43008</v>
      </c>
      <c r="AD43" s="35">
        <f>AC43+1</f>
        <v>43009</v>
      </c>
      <c r="AE43" s="35"/>
      <c r="AF43" s="34">
        <f>AG43</f>
        <v>43014</v>
      </c>
      <c r="AG43" s="35">
        <f>AB43+7</f>
        <v>43014</v>
      </c>
      <c r="AH43" s="35">
        <f>AG43+1</f>
        <v>43015</v>
      </c>
      <c r="AI43" s="35">
        <f>AH43+1</f>
        <v>43016</v>
      </c>
      <c r="AJ43" s="35"/>
      <c r="AK43" s="35">
        <f>AG43+7</f>
        <v>43021</v>
      </c>
      <c r="AL43" s="35">
        <f t="shared" ref="AL43:AQ43" si="38">AK43+1</f>
        <v>43022</v>
      </c>
      <c r="AM43" s="35">
        <f t="shared" si="38"/>
        <v>43023</v>
      </c>
      <c r="AN43" s="35">
        <f t="shared" si="38"/>
        <v>43024</v>
      </c>
      <c r="AO43" s="35">
        <f t="shared" si="38"/>
        <v>43025</v>
      </c>
      <c r="AP43" s="35">
        <f t="shared" si="38"/>
        <v>43026</v>
      </c>
      <c r="AQ43" s="35">
        <f t="shared" si="38"/>
        <v>43027</v>
      </c>
      <c r="AR43" s="35">
        <f>AK43+7</f>
        <v>43028</v>
      </c>
      <c r="AS43" s="35">
        <f t="shared" ref="AS43:AX43" si="39">AR43+1</f>
        <v>43029</v>
      </c>
      <c r="AT43" s="35">
        <f t="shared" si="39"/>
        <v>43030</v>
      </c>
      <c r="AU43" s="35">
        <f t="shared" si="39"/>
        <v>43031</v>
      </c>
      <c r="AV43" s="35">
        <f t="shared" si="39"/>
        <v>43032</v>
      </c>
      <c r="AW43" s="35">
        <f t="shared" si="39"/>
        <v>43033</v>
      </c>
      <c r="AX43" s="35">
        <f t="shared" si="39"/>
        <v>43034</v>
      </c>
      <c r="AY43" s="35">
        <f>AR43+7</f>
        <v>43035</v>
      </c>
      <c r="AZ43" s="35">
        <f>AY43+1</f>
        <v>43036</v>
      </c>
      <c r="BA43" s="35">
        <f>AZ43+1</f>
        <v>43037</v>
      </c>
      <c r="BB43" s="35"/>
      <c r="BC43" s="34">
        <f>BG43</f>
        <v>43042</v>
      </c>
      <c r="BD43" s="35">
        <f>AV43+7</f>
        <v>43039</v>
      </c>
      <c r="BE43" s="35">
        <f>AW43+7</f>
        <v>43040</v>
      </c>
      <c r="BF43" s="36"/>
      <c r="BG43" s="35">
        <f>AY43+7</f>
        <v>43042</v>
      </c>
      <c r="BH43" s="35">
        <f>BG43+1</f>
        <v>43043</v>
      </c>
      <c r="BI43" s="35">
        <f>BH43+1</f>
        <v>43044</v>
      </c>
      <c r="BJ43" s="35"/>
      <c r="BK43" s="35">
        <f>BG43+7</f>
        <v>43049</v>
      </c>
      <c r="BL43" s="35">
        <f>BK43+1</f>
        <v>43050</v>
      </c>
      <c r="BM43" s="35">
        <f>BL43+1</f>
        <v>43051</v>
      </c>
      <c r="BN43" s="35"/>
      <c r="BO43" s="35">
        <f>BK43+7</f>
        <v>43056</v>
      </c>
      <c r="BP43" s="35">
        <f>BO43+1</f>
        <v>43057</v>
      </c>
      <c r="BQ43" s="35">
        <f>BP43+1</f>
        <v>43058</v>
      </c>
      <c r="BR43" s="35"/>
      <c r="BS43" s="35">
        <f>BO43+7</f>
        <v>43063</v>
      </c>
      <c r="BT43" s="35">
        <f>BS43+1</f>
        <v>43064</v>
      </c>
      <c r="BU43" s="35">
        <f>BT43+1</f>
        <v>43065</v>
      </c>
      <c r="BV43" s="35"/>
      <c r="BW43" s="34">
        <f>BX43</f>
        <v>43070</v>
      </c>
      <c r="BX43" s="35">
        <f>BS43+7</f>
        <v>43070</v>
      </c>
      <c r="BY43" s="35">
        <f>BX43+1</f>
        <v>43071</v>
      </c>
      <c r="BZ43" s="35">
        <f>BY43+1</f>
        <v>43072</v>
      </c>
      <c r="CA43" s="35"/>
      <c r="CB43" s="35">
        <f>BW43+6</f>
        <v>43076</v>
      </c>
      <c r="CC43" s="35">
        <f>BX43+7</f>
        <v>43077</v>
      </c>
      <c r="CD43" s="35">
        <f>CC43+1</f>
        <v>43078</v>
      </c>
      <c r="CE43" s="35">
        <f>CD43+1</f>
        <v>43079</v>
      </c>
      <c r="CF43" s="35"/>
      <c r="CG43" s="35">
        <f>CC43+7</f>
        <v>43084</v>
      </c>
      <c r="CH43" s="35">
        <f>CG43+1</f>
        <v>43085</v>
      </c>
      <c r="CI43" s="35">
        <f>CH43+1</f>
        <v>43086</v>
      </c>
      <c r="CJ43" s="35"/>
      <c r="CK43" s="35">
        <f>CG43+7</f>
        <v>43091</v>
      </c>
      <c r="CL43" s="35">
        <f t="shared" ref="CL43:CQ43" si="40">CK43+1</f>
        <v>43092</v>
      </c>
      <c r="CM43" s="35">
        <f t="shared" si="40"/>
        <v>43093</v>
      </c>
      <c r="CN43" s="35">
        <f t="shared" si="40"/>
        <v>43094</v>
      </c>
      <c r="CO43" s="35">
        <f t="shared" si="40"/>
        <v>43095</v>
      </c>
      <c r="CP43" s="35">
        <f t="shared" si="40"/>
        <v>43096</v>
      </c>
      <c r="CQ43" s="35">
        <f t="shared" si="40"/>
        <v>43097</v>
      </c>
      <c r="CR43" s="35">
        <f>CK43+7</f>
        <v>43098</v>
      </c>
      <c r="CS43" s="35">
        <f>CR43+1</f>
        <v>43099</v>
      </c>
      <c r="CT43" s="35">
        <f>CS43+1</f>
        <v>43100</v>
      </c>
      <c r="CU43" s="35"/>
      <c r="CV43" s="34">
        <f>DA43</f>
        <v>43105</v>
      </c>
      <c r="CW43" s="35">
        <f>CN43+7</f>
        <v>43101</v>
      </c>
      <c r="CX43" s="35">
        <f>CO43+7</f>
        <v>43102</v>
      </c>
      <c r="CY43" s="35">
        <f>CP43+7</f>
        <v>43103</v>
      </c>
      <c r="CZ43" s="35">
        <f>CQ43+7</f>
        <v>43104</v>
      </c>
      <c r="DA43" s="35">
        <f>CR43+7</f>
        <v>43105</v>
      </c>
      <c r="DB43" s="35">
        <f>DA43+1</f>
        <v>43106</v>
      </c>
      <c r="DC43" s="35">
        <f>DB43+1</f>
        <v>43107</v>
      </c>
      <c r="DD43" s="35"/>
      <c r="DE43" s="35">
        <f>DA43+7</f>
        <v>43112</v>
      </c>
      <c r="DF43" s="35">
        <f>DE43+1</f>
        <v>43113</v>
      </c>
      <c r="DG43" s="35">
        <f>DF43+1</f>
        <v>43114</v>
      </c>
      <c r="DH43" s="35"/>
      <c r="DI43" s="35">
        <f>DE43+7</f>
        <v>43119</v>
      </c>
      <c r="DJ43" s="35">
        <f>DI43+1</f>
        <v>43120</v>
      </c>
      <c r="DK43" s="35">
        <f>DJ43+1</f>
        <v>43121</v>
      </c>
      <c r="DL43" s="35"/>
      <c r="DM43" s="35">
        <f>DI43+7</f>
        <v>43126</v>
      </c>
      <c r="DN43" s="35">
        <f>DM43+1</f>
        <v>43127</v>
      </c>
      <c r="DO43" s="35">
        <f>DN43+1</f>
        <v>43128</v>
      </c>
      <c r="DP43" s="35"/>
      <c r="DQ43" s="34">
        <f>DR43</f>
        <v>43133</v>
      </c>
      <c r="DR43" s="35">
        <f>DM43+7</f>
        <v>43133</v>
      </c>
      <c r="DS43" s="35">
        <f>DR43+1</f>
        <v>43134</v>
      </c>
      <c r="DT43" s="35">
        <f>DS43+1</f>
        <v>43135</v>
      </c>
      <c r="DU43" s="35"/>
      <c r="DV43" s="35">
        <f>DR43+7</f>
        <v>43140</v>
      </c>
      <c r="DW43" s="35">
        <f t="shared" ref="DW43:EB43" si="41">DV43+1</f>
        <v>43141</v>
      </c>
      <c r="DX43" s="35">
        <f t="shared" si="41"/>
        <v>43142</v>
      </c>
      <c r="DY43" s="35">
        <f t="shared" si="41"/>
        <v>43143</v>
      </c>
      <c r="DZ43" s="35">
        <f t="shared" si="41"/>
        <v>43144</v>
      </c>
      <c r="EA43" s="35">
        <f t="shared" si="41"/>
        <v>43145</v>
      </c>
      <c r="EB43" s="35">
        <f t="shared" si="41"/>
        <v>43146</v>
      </c>
      <c r="EC43" s="35">
        <f>DV43+7</f>
        <v>43147</v>
      </c>
      <c r="ED43" s="35">
        <f>EC43+1</f>
        <v>43148</v>
      </c>
      <c r="EE43" s="35">
        <f>ED43+1</f>
        <v>43149</v>
      </c>
      <c r="EF43" s="35"/>
      <c r="EG43" s="35">
        <f>EC43+7</f>
        <v>43154</v>
      </c>
      <c r="EH43" s="35">
        <f>EG43+1</f>
        <v>43155</v>
      </c>
      <c r="EI43" s="35">
        <f>EH43+1</f>
        <v>43156</v>
      </c>
      <c r="EJ43" s="35"/>
      <c r="EK43" s="34">
        <f>EL43</f>
        <v>43161</v>
      </c>
      <c r="EL43" s="35">
        <f>EG43+7</f>
        <v>43161</v>
      </c>
      <c r="EM43" s="35">
        <f>EL43+1</f>
        <v>43162</v>
      </c>
      <c r="EN43" s="35">
        <f>EM43+1</f>
        <v>43163</v>
      </c>
      <c r="EO43" s="35"/>
      <c r="EP43" s="35">
        <f>EL43+7</f>
        <v>43168</v>
      </c>
      <c r="EQ43" s="35">
        <f>EP43+1</f>
        <v>43169</v>
      </c>
      <c r="ER43" s="35">
        <f>EQ43+1</f>
        <v>43170</v>
      </c>
      <c r="ES43" s="35"/>
      <c r="ET43" s="35">
        <f>EP43+7</f>
        <v>43175</v>
      </c>
      <c r="EU43" s="35">
        <f>ET43+1</f>
        <v>43176</v>
      </c>
      <c r="EV43" s="35">
        <f>EU43+1</f>
        <v>43177</v>
      </c>
      <c r="EW43" s="35"/>
      <c r="EX43" s="35">
        <f>ET43+7</f>
        <v>43182</v>
      </c>
      <c r="EY43" s="35">
        <f>EX43+1</f>
        <v>43183</v>
      </c>
      <c r="EZ43" s="35">
        <f>EY43+1</f>
        <v>43184</v>
      </c>
      <c r="FA43" s="35"/>
      <c r="FB43" s="35">
        <f>FC43-1</f>
        <v>43188</v>
      </c>
      <c r="FC43" s="35">
        <f>EX43+7</f>
        <v>43189</v>
      </c>
      <c r="FD43" s="35">
        <f>FC43+1</f>
        <v>43190</v>
      </c>
      <c r="FE43" s="35">
        <f>FD43+1</f>
        <v>43191</v>
      </c>
      <c r="FF43" s="35"/>
      <c r="FG43" s="34">
        <f>FL43</f>
        <v>43196</v>
      </c>
      <c r="FH43" s="35">
        <f>FE43+1</f>
        <v>43192</v>
      </c>
      <c r="FI43" s="35">
        <f>FH43+1</f>
        <v>43193</v>
      </c>
      <c r="FJ43" s="35">
        <f>FI43+1</f>
        <v>43194</v>
      </c>
      <c r="FK43" s="35">
        <f>FB43+7</f>
        <v>43195</v>
      </c>
      <c r="FL43" s="35">
        <f>FC43+7</f>
        <v>43196</v>
      </c>
      <c r="FM43" s="35">
        <f t="shared" ref="FM43:FR43" si="42">FL43+1</f>
        <v>43197</v>
      </c>
      <c r="FN43" s="35">
        <f t="shared" si="42"/>
        <v>43198</v>
      </c>
      <c r="FO43" s="35">
        <f t="shared" si="42"/>
        <v>43199</v>
      </c>
      <c r="FP43" s="35">
        <f t="shared" si="42"/>
        <v>43200</v>
      </c>
      <c r="FQ43" s="35">
        <f t="shared" si="42"/>
        <v>43201</v>
      </c>
      <c r="FR43" s="35">
        <f t="shared" si="42"/>
        <v>43202</v>
      </c>
      <c r="FS43" s="35">
        <f>FL43+7</f>
        <v>43203</v>
      </c>
      <c r="FT43" s="35">
        <f>FS43+1</f>
        <v>43204</v>
      </c>
      <c r="FU43" s="35">
        <f>FT43+1</f>
        <v>43205</v>
      </c>
      <c r="FV43" s="35"/>
      <c r="FW43" s="35">
        <f>FS43+7</f>
        <v>43210</v>
      </c>
      <c r="FX43" s="35">
        <f>FW43+1</f>
        <v>43211</v>
      </c>
      <c r="FY43" s="35">
        <f>FX43+1</f>
        <v>43212</v>
      </c>
      <c r="FZ43" s="35"/>
      <c r="GA43" s="35">
        <f>FW43+7</f>
        <v>43217</v>
      </c>
      <c r="GB43" s="35">
        <f>GA43+1</f>
        <v>43218</v>
      </c>
      <c r="GC43" s="35">
        <f>GB43+1</f>
        <v>43219</v>
      </c>
      <c r="GD43" s="35"/>
      <c r="GE43" s="34">
        <f>GF43</f>
        <v>43224</v>
      </c>
      <c r="GF43" s="35">
        <f>GA43+7</f>
        <v>43224</v>
      </c>
      <c r="GG43" s="35">
        <f>GF43+1</f>
        <v>43225</v>
      </c>
      <c r="GH43" s="35">
        <f>GG43+1</f>
        <v>43226</v>
      </c>
      <c r="GI43" s="35"/>
      <c r="GJ43" s="35">
        <f>GK43-1</f>
        <v>43229</v>
      </c>
      <c r="GK43" s="35">
        <f>GL43-1</f>
        <v>43230</v>
      </c>
      <c r="GL43" s="35">
        <f>GF43+7</f>
        <v>43231</v>
      </c>
      <c r="GM43" s="35">
        <f>GL43+1</f>
        <v>43232</v>
      </c>
      <c r="GN43" s="35">
        <f>GM43+1</f>
        <v>43233</v>
      </c>
      <c r="GO43" s="35"/>
      <c r="GP43" s="35">
        <f>GL43+7</f>
        <v>43238</v>
      </c>
      <c r="GQ43" s="35">
        <f>GP43+1</f>
        <v>43239</v>
      </c>
      <c r="GR43" s="35">
        <f>GQ43+1</f>
        <v>43240</v>
      </c>
      <c r="GS43" s="35">
        <f>GR43+1</f>
        <v>43241</v>
      </c>
      <c r="GT43" s="35"/>
      <c r="GU43" s="35">
        <f>GP43+7</f>
        <v>43245</v>
      </c>
      <c r="GV43" s="35">
        <f>GU43+1</f>
        <v>43246</v>
      </c>
      <c r="GW43" s="35">
        <f>GV43+1</f>
        <v>43247</v>
      </c>
      <c r="GX43" s="35"/>
      <c r="GY43" s="34">
        <f>HB43</f>
        <v>43252</v>
      </c>
      <c r="GZ43" s="35">
        <f>HA43-1</f>
        <v>43250</v>
      </c>
      <c r="HA43" s="35">
        <f>HB43-1</f>
        <v>43251</v>
      </c>
      <c r="HB43" s="35">
        <f>GU43+7</f>
        <v>43252</v>
      </c>
      <c r="HC43" s="35">
        <f>HB43+1</f>
        <v>43253</v>
      </c>
      <c r="HD43" s="35">
        <f>HC43+1</f>
        <v>43254</v>
      </c>
      <c r="HE43" s="35"/>
      <c r="HF43" s="35">
        <f>HB43+7</f>
        <v>43259</v>
      </c>
      <c r="HG43" s="35">
        <f>HF43+1</f>
        <v>43260</v>
      </c>
      <c r="HH43" s="35">
        <f>HG43+1</f>
        <v>43261</v>
      </c>
      <c r="HI43" s="35"/>
      <c r="HJ43" s="35">
        <f>HF43+7</f>
        <v>43266</v>
      </c>
      <c r="HK43" s="35">
        <f>HJ43+1</f>
        <v>43267</v>
      </c>
      <c r="HL43" s="35">
        <f>HK43+1</f>
        <v>43268</v>
      </c>
      <c r="HM43" s="35"/>
      <c r="HN43" s="35">
        <f>HJ43+7</f>
        <v>43273</v>
      </c>
      <c r="HO43" s="35">
        <f>HN43+1</f>
        <v>43274</v>
      </c>
      <c r="HP43" s="35">
        <f>HO43+1</f>
        <v>43275</v>
      </c>
      <c r="HQ43" s="35"/>
      <c r="HR43" s="35">
        <f>HN43+7</f>
        <v>43280</v>
      </c>
      <c r="HS43" s="35">
        <f>HR43+1</f>
        <v>43281</v>
      </c>
      <c r="HT43" s="35">
        <f>HS43+1</f>
        <v>43282</v>
      </c>
      <c r="HU43" s="35"/>
      <c r="HV43" s="34">
        <f>HW43</f>
        <v>43287</v>
      </c>
      <c r="HW43" s="35">
        <f>HR43+7</f>
        <v>43287</v>
      </c>
      <c r="HX43" s="35">
        <f t="shared" ref="HX43:IV43" si="43">HW43+1</f>
        <v>43288</v>
      </c>
      <c r="HY43" s="35">
        <f t="shared" si="43"/>
        <v>43289</v>
      </c>
      <c r="HZ43" s="35">
        <f t="shared" si="43"/>
        <v>43290</v>
      </c>
      <c r="IA43" s="35">
        <f t="shared" si="43"/>
        <v>43291</v>
      </c>
      <c r="IB43" s="35">
        <f t="shared" si="43"/>
        <v>43292</v>
      </c>
      <c r="IC43" s="35">
        <f t="shared" si="43"/>
        <v>43293</v>
      </c>
      <c r="ID43" s="35">
        <f t="shared" si="43"/>
        <v>43294</v>
      </c>
      <c r="IE43" s="35">
        <f t="shared" si="43"/>
        <v>43295</v>
      </c>
      <c r="IF43" s="35">
        <f t="shared" si="43"/>
        <v>43296</v>
      </c>
      <c r="IG43" s="35">
        <f t="shared" si="43"/>
        <v>43297</v>
      </c>
      <c r="IH43" s="35">
        <f t="shared" si="43"/>
        <v>43298</v>
      </c>
      <c r="II43" s="35">
        <f t="shared" si="43"/>
        <v>43299</v>
      </c>
      <c r="IJ43" s="35">
        <f t="shared" si="43"/>
        <v>43300</v>
      </c>
      <c r="IK43" s="35">
        <f t="shared" si="43"/>
        <v>43301</v>
      </c>
      <c r="IL43" s="35">
        <f t="shared" si="43"/>
        <v>43302</v>
      </c>
      <c r="IM43" s="35">
        <f t="shared" si="43"/>
        <v>43303</v>
      </c>
      <c r="IN43" s="35">
        <f t="shared" si="43"/>
        <v>43304</v>
      </c>
      <c r="IO43" s="35">
        <f t="shared" si="43"/>
        <v>43305</v>
      </c>
      <c r="IP43" s="35">
        <f t="shared" si="43"/>
        <v>43306</v>
      </c>
      <c r="IQ43" s="35">
        <f t="shared" si="43"/>
        <v>43307</v>
      </c>
      <c r="IR43" s="35">
        <f t="shared" si="43"/>
        <v>43308</v>
      </c>
      <c r="IS43" s="35">
        <f t="shared" si="43"/>
        <v>43309</v>
      </c>
      <c r="IT43" s="35">
        <f t="shared" si="43"/>
        <v>43310</v>
      </c>
      <c r="IU43" s="35">
        <f t="shared" si="43"/>
        <v>43311</v>
      </c>
      <c r="IV43" s="35">
        <f t="shared" si="43"/>
        <v>43312</v>
      </c>
      <c r="IW43" s="35">
        <f>IV43+1</f>
        <v>43313</v>
      </c>
      <c r="IX43" s="35">
        <f t="shared" ref="IX43:JR43" si="44">IW43+1</f>
        <v>43314</v>
      </c>
      <c r="IY43" s="35">
        <f t="shared" si="44"/>
        <v>43315</v>
      </c>
      <c r="IZ43" s="35">
        <f t="shared" si="44"/>
        <v>43316</v>
      </c>
      <c r="JA43" s="35">
        <f t="shared" si="44"/>
        <v>43317</v>
      </c>
      <c r="JB43" s="35">
        <f t="shared" si="44"/>
        <v>43318</v>
      </c>
      <c r="JC43" s="35">
        <f t="shared" si="44"/>
        <v>43319</v>
      </c>
      <c r="JD43" s="35">
        <f t="shared" si="44"/>
        <v>43320</v>
      </c>
      <c r="JE43" s="35">
        <f t="shared" si="44"/>
        <v>43321</v>
      </c>
      <c r="JF43" s="35">
        <f t="shared" si="44"/>
        <v>43322</v>
      </c>
      <c r="JG43" s="35">
        <f t="shared" si="44"/>
        <v>43323</v>
      </c>
      <c r="JH43" s="35">
        <f t="shared" si="44"/>
        <v>43324</v>
      </c>
      <c r="JI43" s="35">
        <f t="shared" si="44"/>
        <v>43325</v>
      </c>
      <c r="JJ43" s="35">
        <f t="shared" si="44"/>
        <v>43326</v>
      </c>
      <c r="JK43" s="35">
        <f t="shared" si="44"/>
        <v>43327</v>
      </c>
      <c r="JL43" s="35">
        <f t="shared" si="44"/>
        <v>43328</v>
      </c>
      <c r="JM43" s="35">
        <f t="shared" si="44"/>
        <v>43329</v>
      </c>
      <c r="JN43" s="35">
        <f t="shared" si="44"/>
        <v>43330</v>
      </c>
      <c r="JO43" s="35">
        <f t="shared" si="44"/>
        <v>43331</v>
      </c>
      <c r="JP43" s="35">
        <f t="shared" si="44"/>
        <v>43332</v>
      </c>
      <c r="JQ43" s="35">
        <f t="shared" si="44"/>
        <v>43333</v>
      </c>
      <c r="JR43" s="35">
        <f t="shared" si="44"/>
        <v>43334</v>
      </c>
      <c r="JS43" s="35"/>
      <c r="JT43" s="37" t="s">
        <v>13</v>
      </c>
      <c r="JU43" s="39">
        <v>42985</v>
      </c>
      <c r="JV43" s="39">
        <v>43013</v>
      </c>
      <c r="JW43" s="39">
        <v>43062</v>
      </c>
      <c r="JX43" s="39" t="s">
        <v>12</v>
      </c>
      <c r="JY43" s="39" t="s">
        <v>12</v>
      </c>
      <c r="JZ43" s="39" t="s">
        <v>12</v>
      </c>
      <c r="KA43" s="39" t="s">
        <v>12</v>
      </c>
      <c r="KB43" s="39" t="s">
        <v>12</v>
      </c>
      <c r="KC43" s="39" t="s">
        <v>12</v>
      </c>
      <c r="KD43" s="39" t="s">
        <v>12</v>
      </c>
      <c r="KE43" s="70" t="s">
        <v>9</v>
      </c>
      <c r="KF43" s="20" t="s">
        <v>7</v>
      </c>
      <c r="KG43" s="20" t="s">
        <v>158</v>
      </c>
    </row>
    <row r="44" spans="1:300" s="14" customFormat="1">
      <c r="B44" s="51" t="s">
        <v>99</v>
      </c>
      <c r="C44" s="52">
        <v>797846228</v>
      </c>
      <c r="D44" s="53">
        <v>50</v>
      </c>
      <c r="E44" s="51">
        <f>1858*D44/100</f>
        <v>929</v>
      </c>
      <c r="F44" s="51"/>
      <c r="G44" s="50"/>
      <c r="H44" s="50"/>
      <c r="I44" s="50"/>
      <c r="J44" s="50"/>
      <c r="K44" s="50"/>
      <c r="L44" s="50" t="s">
        <v>120</v>
      </c>
      <c r="M44" s="50" t="s">
        <v>105</v>
      </c>
      <c r="N44" s="50" t="s">
        <v>104</v>
      </c>
      <c r="O44" s="50">
        <v>34</v>
      </c>
      <c r="P44" s="50"/>
      <c r="Q44" s="50"/>
      <c r="R44" s="50"/>
      <c r="S44" s="50"/>
      <c r="T44" s="50" t="s">
        <v>121</v>
      </c>
      <c r="U44" s="50" t="s">
        <v>93</v>
      </c>
      <c r="V44" s="50" t="s">
        <v>104</v>
      </c>
      <c r="W44" s="50">
        <v>33.5</v>
      </c>
      <c r="X44" s="50"/>
      <c r="Y44" s="50"/>
      <c r="Z44" s="50"/>
      <c r="AA44" s="50"/>
      <c r="AB44" s="50" t="s">
        <v>148</v>
      </c>
      <c r="AC44" s="62" t="s">
        <v>117</v>
      </c>
      <c r="AD44" s="50"/>
      <c r="AE44" s="50">
        <v>23.5</v>
      </c>
      <c r="AF44" s="50"/>
      <c r="AG44" s="50" t="s">
        <v>148</v>
      </c>
      <c r="AH44" s="50"/>
      <c r="AI44" s="50"/>
      <c r="AJ44" s="50">
        <v>4.5</v>
      </c>
      <c r="AK44" s="50" t="s">
        <v>120</v>
      </c>
      <c r="AL44" s="50"/>
      <c r="AM44" s="50" t="s">
        <v>93</v>
      </c>
      <c r="AN44" s="50" t="s">
        <v>105</v>
      </c>
      <c r="AO44" s="50" t="s">
        <v>93</v>
      </c>
      <c r="AP44" s="50" t="s">
        <v>105</v>
      </c>
      <c r="AQ44" s="50" t="s">
        <v>93</v>
      </c>
      <c r="AR44" s="50" t="s">
        <v>104</v>
      </c>
      <c r="AS44" s="50"/>
      <c r="AT44" s="50"/>
      <c r="AU44" s="50"/>
      <c r="AV44" s="50"/>
      <c r="AW44" s="50"/>
      <c r="AX44" s="50"/>
      <c r="AY44" s="50"/>
      <c r="AZ44" s="50"/>
      <c r="BA44" s="50" t="s">
        <v>105</v>
      </c>
      <c r="BB44" s="50">
        <v>108</v>
      </c>
      <c r="BC44" s="50"/>
      <c r="BD44" s="50" t="s">
        <v>131</v>
      </c>
      <c r="BE44" s="50" t="s">
        <v>93</v>
      </c>
      <c r="BF44" s="50">
        <v>23</v>
      </c>
      <c r="BG44" s="50"/>
      <c r="BH44" s="50"/>
      <c r="BI44" s="50" t="s">
        <v>105</v>
      </c>
      <c r="BJ44" s="50">
        <v>19</v>
      </c>
      <c r="BK44" s="50"/>
      <c r="BL44" s="50" t="s">
        <v>93</v>
      </c>
      <c r="BM44" s="50" t="s">
        <v>104</v>
      </c>
      <c r="BN44" s="50">
        <v>22</v>
      </c>
      <c r="BO44" s="50"/>
      <c r="BP44" s="50"/>
      <c r="BQ44" s="50"/>
      <c r="BR44" s="50"/>
      <c r="BS44" s="50" t="s">
        <v>92</v>
      </c>
      <c r="BT44" s="50" t="s">
        <v>105</v>
      </c>
      <c r="BU44" s="50" t="s">
        <v>104</v>
      </c>
      <c r="BV44" s="50">
        <v>33</v>
      </c>
      <c r="BW44" s="50"/>
      <c r="BX44" s="50"/>
      <c r="BY44" s="50"/>
      <c r="BZ44" s="50"/>
      <c r="CA44" s="50"/>
      <c r="CB44" s="50" t="s">
        <v>126</v>
      </c>
      <c r="CC44" s="50" t="s">
        <v>93</v>
      </c>
      <c r="CD44" s="50" t="s">
        <v>105</v>
      </c>
      <c r="CE44" s="50" t="s">
        <v>104</v>
      </c>
      <c r="CF44" s="50">
        <v>53</v>
      </c>
      <c r="CG44" s="50"/>
      <c r="CH44" s="50" t="s">
        <v>105</v>
      </c>
      <c r="CI44" s="50"/>
      <c r="CJ44" s="50">
        <v>19</v>
      </c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 t="s">
        <v>139</v>
      </c>
      <c r="CY44" s="50" t="s">
        <v>93</v>
      </c>
      <c r="CZ44" s="50" t="s">
        <v>93</v>
      </c>
      <c r="DA44" s="50" t="s">
        <v>105</v>
      </c>
      <c r="DB44" s="50" t="s">
        <v>138</v>
      </c>
      <c r="DC44" s="50"/>
      <c r="DD44" s="50">
        <v>58</v>
      </c>
      <c r="DE44" s="50" t="s">
        <v>111</v>
      </c>
      <c r="DF44" s="50" t="s">
        <v>111</v>
      </c>
      <c r="DG44" s="50" t="s">
        <v>111</v>
      </c>
      <c r="DH44" s="50"/>
      <c r="DI44" s="50" t="s">
        <v>92</v>
      </c>
      <c r="DJ44" s="50"/>
      <c r="DK44" s="50"/>
      <c r="DL44" s="50">
        <v>4</v>
      </c>
      <c r="DM44" s="50" t="s">
        <v>139</v>
      </c>
      <c r="DN44" s="50" t="s">
        <v>93</v>
      </c>
      <c r="DO44" s="50" t="s">
        <v>104</v>
      </c>
      <c r="DP44" s="50">
        <v>34</v>
      </c>
      <c r="DQ44" s="50"/>
      <c r="DR44" s="50"/>
      <c r="DS44" s="50"/>
      <c r="DT44" s="50"/>
      <c r="DU44" s="50"/>
      <c r="DV44" s="50" t="s">
        <v>103</v>
      </c>
      <c r="DW44" s="50" t="s">
        <v>105</v>
      </c>
      <c r="DX44" s="50" t="s">
        <v>104</v>
      </c>
      <c r="DY44" s="50"/>
      <c r="DZ44" s="50"/>
      <c r="EA44" s="50"/>
      <c r="EB44" s="50"/>
      <c r="EC44" s="50"/>
      <c r="ED44" s="50"/>
      <c r="EE44" s="50"/>
      <c r="EF44" s="50">
        <v>34</v>
      </c>
      <c r="EG44" s="50"/>
      <c r="EH44" s="50" t="s">
        <v>93</v>
      </c>
      <c r="EI44" s="50" t="s">
        <v>104</v>
      </c>
      <c r="EJ44" s="50">
        <v>22</v>
      </c>
      <c r="EK44" s="50"/>
      <c r="EL44" s="50" t="s">
        <v>139</v>
      </c>
      <c r="EM44" s="50" t="s">
        <v>93</v>
      </c>
      <c r="EN44" s="50" t="s">
        <v>104</v>
      </c>
      <c r="EO44" s="50">
        <v>34</v>
      </c>
      <c r="EP44" s="50"/>
      <c r="EQ44" s="50"/>
      <c r="ER44" s="50"/>
      <c r="ES44" s="50"/>
      <c r="ET44" s="50" t="s">
        <v>92</v>
      </c>
      <c r="EU44" s="50" t="s">
        <v>105</v>
      </c>
      <c r="EV44" s="50" t="s">
        <v>104</v>
      </c>
      <c r="EW44" s="50">
        <v>33</v>
      </c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 t="s">
        <v>139</v>
      </c>
      <c r="FI44" s="50"/>
      <c r="FJ44" s="50"/>
      <c r="FK44" s="50"/>
      <c r="FL44" s="50"/>
      <c r="FM44" s="50"/>
      <c r="FN44" s="50"/>
      <c r="FO44" s="50" t="s">
        <v>187</v>
      </c>
      <c r="FP44" s="50" t="s">
        <v>93</v>
      </c>
      <c r="FQ44" s="50" t="s">
        <v>105</v>
      </c>
      <c r="FR44" s="50" t="s">
        <v>93</v>
      </c>
      <c r="FS44" s="50" t="s">
        <v>94</v>
      </c>
      <c r="FT44" s="50"/>
      <c r="FU44" s="50"/>
      <c r="FV44" s="50">
        <v>64</v>
      </c>
      <c r="FW44" s="50" t="s">
        <v>111</v>
      </c>
      <c r="FX44" s="50" t="s">
        <v>111</v>
      </c>
      <c r="FY44" s="50" t="s">
        <v>111</v>
      </c>
      <c r="FZ44" s="50" t="s">
        <v>111</v>
      </c>
      <c r="GA44" s="50" t="s">
        <v>139</v>
      </c>
      <c r="GB44" s="50" t="s">
        <v>93</v>
      </c>
      <c r="GC44" s="50" t="s">
        <v>104</v>
      </c>
      <c r="GD44" s="50">
        <v>34</v>
      </c>
      <c r="GE44" s="50"/>
      <c r="GF44" s="50" t="s">
        <v>111</v>
      </c>
      <c r="GG44" s="50" t="s">
        <v>111</v>
      </c>
      <c r="GH44" s="50" t="s">
        <v>111</v>
      </c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 t="s">
        <v>111</v>
      </c>
      <c r="GV44" s="50" t="s">
        <v>111</v>
      </c>
      <c r="GW44" s="50" t="s">
        <v>111</v>
      </c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 t="s">
        <v>111</v>
      </c>
      <c r="HK44" s="50" t="s">
        <v>111</v>
      </c>
      <c r="HL44" s="50" t="s">
        <v>111</v>
      </c>
      <c r="HM44" s="50"/>
      <c r="HN44" s="50"/>
      <c r="HO44" s="50"/>
      <c r="HP44" s="50"/>
      <c r="HQ44" s="50"/>
      <c r="HR44" s="50" t="s">
        <v>139</v>
      </c>
      <c r="HS44" s="50" t="s">
        <v>93</v>
      </c>
      <c r="HT44" s="50" t="s">
        <v>104</v>
      </c>
      <c r="HU44" s="50">
        <v>34</v>
      </c>
      <c r="HV44" s="50"/>
      <c r="HW44" s="50"/>
      <c r="HX44" s="50"/>
      <c r="HY44" s="50"/>
      <c r="HZ44" s="50" t="s">
        <v>112</v>
      </c>
      <c r="IA44" s="50" t="s">
        <v>112</v>
      </c>
      <c r="IB44" s="50" t="s">
        <v>112</v>
      </c>
      <c r="IC44" s="50" t="s">
        <v>112</v>
      </c>
      <c r="ID44" s="50" t="s">
        <v>112</v>
      </c>
      <c r="IE44" s="50"/>
      <c r="IF44" s="50"/>
      <c r="IG44" s="50"/>
      <c r="IH44" s="50"/>
      <c r="II44" s="50"/>
      <c r="IJ44" s="50"/>
      <c r="IK44" s="50"/>
      <c r="IL44" s="50"/>
      <c r="IM44" s="50"/>
      <c r="IN44" s="50" t="s">
        <v>112</v>
      </c>
      <c r="IO44" s="50" t="s">
        <v>112</v>
      </c>
      <c r="IP44" s="50" t="s">
        <v>112</v>
      </c>
      <c r="IQ44" s="50" t="s">
        <v>112</v>
      </c>
      <c r="IR44" s="50" t="s">
        <v>112</v>
      </c>
      <c r="IS44" s="50"/>
      <c r="IT44" s="50"/>
      <c r="IU44" s="50"/>
      <c r="IV44" s="50"/>
      <c r="IW44" s="50" t="s">
        <v>111</v>
      </c>
      <c r="IX44" s="50" t="s">
        <v>111</v>
      </c>
      <c r="IY44" s="50" t="s">
        <v>111</v>
      </c>
      <c r="IZ44" s="50"/>
      <c r="JA44" s="50"/>
      <c r="JB44" s="50" t="s">
        <v>111</v>
      </c>
      <c r="JC44" s="50" t="s">
        <v>111</v>
      </c>
      <c r="JD44" s="50" t="s">
        <v>111</v>
      </c>
      <c r="JE44" s="50" t="s">
        <v>111</v>
      </c>
      <c r="JF44" s="50" t="s">
        <v>111</v>
      </c>
      <c r="JG44" s="50"/>
      <c r="JH44" s="50"/>
      <c r="JI44" s="50"/>
      <c r="JJ44" s="50"/>
      <c r="JK44" s="50"/>
      <c r="JL44" s="50"/>
      <c r="JM44" s="50"/>
      <c r="JN44" s="50"/>
      <c r="JO44" s="50"/>
      <c r="JP44" s="50"/>
      <c r="JQ44" s="50"/>
      <c r="JR44" s="50"/>
      <c r="JS44" s="50">
        <v>148</v>
      </c>
      <c r="JT44" s="50"/>
      <c r="JU44" s="50">
        <v>1.5</v>
      </c>
      <c r="JV44" s="50">
        <v>1.5</v>
      </c>
      <c r="JW44" s="50">
        <v>1.5</v>
      </c>
      <c r="JX44" s="50"/>
      <c r="JY44" s="50"/>
      <c r="JZ44" s="50"/>
      <c r="KA44" s="50"/>
      <c r="KB44" s="50"/>
      <c r="KC44" s="50"/>
      <c r="KD44" s="50"/>
      <c r="KE44" s="50"/>
      <c r="KF44" s="16">
        <f>E44-SUM(F44:KE44)</f>
        <v>53</v>
      </c>
      <c r="KG44" s="16">
        <f>E44-KF44</f>
        <v>876</v>
      </c>
      <c r="KH44" s="76"/>
      <c r="KI44" s="76"/>
      <c r="KJ44" s="76"/>
      <c r="KK44" s="76"/>
      <c r="KL44" s="76"/>
      <c r="KM44" s="76"/>
      <c r="KN44" s="76"/>
    </row>
    <row r="45" spans="1:300" s="14" customFormat="1" ht="12" customHeight="1">
      <c r="B45" s="51" t="s">
        <v>100</v>
      </c>
      <c r="C45" s="52">
        <v>797777827</v>
      </c>
      <c r="D45" s="53">
        <v>40</v>
      </c>
      <c r="E45" s="51">
        <f t="shared" ref="E45:E49" si="45">1858*D45/100</f>
        <v>743.2</v>
      </c>
      <c r="F45" s="51"/>
      <c r="G45" s="50"/>
      <c r="H45" s="50"/>
      <c r="I45" s="50"/>
      <c r="J45" s="50"/>
      <c r="K45" s="50"/>
      <c r="L45" s="50" t="s">
        <v>121</v>
      </c>
      <c r="M45" s="50" t="s">
        <v>93</v>
      </c>
      <c r="N45" s="50" t="s">
        <v>104</v>
      </c>
      <c r="O45" s="50">
        <v>33.5</v>
      </c>
      <c r="P45" s="50"/>
      <c r="Q45" s="50"/>
      <c r="R45" s="50"/>
      <c r="S45" s="50"/>
      <c r="T45" s="50" t="s">
        <v>117</v>
      </c>
      <c r="U45" s="50" t="s">
        <v>105</v>
      </c>
      <c r="V45" s="50" t="s">
        <v>104</v>
      </c>
      <c r="W45" s="50">
        <v>34</v>
      </c>
      <c r="X45" s="50"/>
      <c r="Y45" s="50"/>
      <c r="Z45" s="50"/>
      <c r="AA45" s="50"/>
      <c r="AB45" s="50" t="s">
        <v>126</v>
      </c>
      <c r="AC45" s="50" t="s">
        <v>93</v>
      </c>
      <c r="AD45" s="50" t="s">
        <v>104</v>
      </c>
      <c r="AE45" s="50">
        <v>34</v>
      </c>
      <c r="AF45" s="50"/>
      <c r="AG45" s="50"/>
      <c r="AH45" s="50"/>
      <c r="AI45" s="50"/>
      <c r="AJ45" s="50"/>
      <c r="AK45" s="50" t="s">
        <v>121</v>
      </c>
      <c r="AL45" s="50" t="s">
        <v>93</v>
      </c>
      <c r="AM45" s="78" t="s">
        <v>105</v>
      </c>
      <c r="AN45" s="50" t="s">
        <v>93</v>
      </c>
      <c r="AO45" s="50" t="s">
        <v>105</v>
      </c>
      <c r="AP45" s="50" t="s">
        <v>93</v>
      </c>
      <c r="AQ45" s="50" t="s">
        <v>105</v>
      </c>
      <c r="AR45" s="50" t="s">
        <v>104</v>
      </c>
      <c r="AS45" s="50"/>
      <c r="AT45" s="50"/>
      <c r="AU45" s="50"/>
      <c r="AV45" s="50"/>
      <c r="AW45" s="50" t="s">
        <v>160</v>
      </c>
      <c r="AX45" s="50"/>
      <c r="AY45" s="50"/>
      <c r="AZ45" s="50" t="s">
        <v>105</v>
      </c>
      <c r="BA45" s="50"/>
      <c r="BB45" s="50">
        <v>130.5</v>
      </c>
      <c r="BC45" s="50"/>
      <c r="BD45" s="50"/>
      <c r="BE45" s="50" t="s">
        <v>105</v>
      </c>
      <c r="BF45" s="50">
        <v>19</v>
      </c>
      <c r="BG45" s="50"/>
      <c r="BH45" s="50"/>
      <c r="BI45" s="50"/>
      <c r="BJ45" s="50"/>
      <c r="BK45" s="50" t="s">
        <v>120</v>
      </c>
      <c r="BL45" s="50" t="s">
        <v>105</v>
      </c>
      <c r="BM45" s="50" t="s">
        <v>104</v>
      </c>
      <c r="BN45" s="50">
        <v>34</v>
      </c>
      <c r="BO45" s="50"/>
      <c r="BP45" s="50"/>
      <c r="BQ45" s="50"/>
      <c r="BR45" s="50"/>
      <c r="BS45" s="50" t="s">
        <v>126</v>
      </c>
      <c r="BT45" s="50" t="s">
        <v>93</v>
      </c>
      <c r="BU45" s="50" t="s">
        <v>104</v>
      </c>
      <c r="BV45" s="50">
        <v>34</v>
      </c>
      <c r="BW45" s="50"/>
      <c r="BX45" s="50"/>
      <c r="BY45" s="50"/>
      <c r="BZ45" s="50"/>
      <c r="CA45" s="50"/>
      <c r="CB45" s="50" t="s">
        <v>148</v>
      </c>
      <c r="CC45" s="50" t="s">
        <v>105</v>
      </c>
      <c r="CD45" s="50" t="s">
        <v>93</v>
      </c>
      <c r="CE45" s="50" t="s">
        <v>104</v>
      </c>
      <c r="CF45" s="50">
        <v>45.5</v>
      </c>
      <c r="CG45" s="50" t="s">
        <v>148</v>
      </c>
      <c r="CH45" s="50"/>
      <c r="CI45" s="50" t="s">
        <v>104</v>
      </c>
      <c r="CJ45" s="50">
        <v>14.5</v>
      </c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 t="s">
        <v>105</v>
      </c>
      <c r="CZ45" s="50" t="s">
        <v>105</v>
      </c>
      <c r="DA45" s="50"/>
      <c r="DB45" s="50"/>
      <c r="DC45" s="50"/>
      <c r="DD45" s="50">
        <v>38</v>
      </c>
      <c r="DE45" s="50" t="s">
        <v>139</v>
      </c>
      <c r="DF45" s="50" t="s">
        <v>93</v>
      </c>
      <c r="DG45" s="50" t="s">
        <v>104</v>
      </c>
      <c r="DH45" s="50">
        <v>34</v>
      </c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 t="s">
        <v>111</v>
      </c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 t="s">
        <v>92</v>
      </c>
      <c r="EM45" s="50" t="s">
        <v>105</v>
      </c>
      <c r="EN45" s="50" t="s">
        <v>104</v>
      </c>
      <c r="EO45" s="50">
        <v>33</v>
      </c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 t="s">
        <v>111</v>
      </c>
      <c r="FI45" s="50" t="s">
        <v>111</v>
      </c>
      <c r="FJ45" s="50" t="s">
        <v>111</v>
      </c>
      <c r="FK45" s="50" t="s">
        <v>111</v>
      </c>
      <c r="FL45" s="50" t="s">
        <v>111</v>
      </c>
      <c r="FM45" s="50" t="s">
        <v>111</v>
      </c>
      <c r="FN45" s="50" t="s">
        <v>111</v>
      </c>
      <c r="FO45" s="50" t="s">
        <v>118</v>
      </c>
      <c r="FP45" s="50" t="s">
        <v>105</v>
      </c>
      <c r="FQ45" s="50" t="s">
        <v>93</v>
      </c>
      <c r="FR45" s="50" t="s">
        <v>105</v>
      </c>
      <c r="FS45" s="50" t="s">
        <v>94</v>
      </c>
      <c r="FT45" s="50"/>
      <c r="FU45" s="50"/>
      <c r="FV45" s="50">
        <v>71</v>
      </c>
      <c r="FW45" s="50"/>
      <c r="FX45" s="50"/>
      <c r="FY45" s="50"/>
      <c r="FZ45" s="50"/>
      <c r="GA45" s="50" t="s">
        <v>92</v>
      </c>
      <c r="GB45" s="50" t="s">
        <v>93</v>
      </c>
      <c r="GC45" s="50" t="s">
        <v>104</v>
      </c>
      <c r="GD45" s="50">
        <v>33</v>
      </c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 t="s">
        <v>112</v>
      </c>
      <c r="IH45" s="50" t="s">
        <v>112</v>
      </c>
      <c r="II45" s="50" t="s">
        <v>112</v>
      </c>
      <c r="IJ45" s="50" t="s">
        <v>112</v>
      </c>
      <c r="IK45" s="50" t="s">
        <v>112</v>
      </c>
      <c r="IL45" s="50"/>
      <c r="IM45" s="50"/>
      <c r="IN45" s="50" t="s">
        <v>112</v>
      </c>
      <c r="IO45" s="50" t="s">
        <v>112</v>
      </c>
      <c r="IP45" s="50" t="s">
        <v>112</v>
      </c>
      <c r="IQ45" s="50" t="s">
        <v>112</v>
      </c>
      <c r="IR45" s="50" t="s">
        <v>112</v>
      </c>
      <c r="IS45" s="50"/>
      <c r="IT45" s="50"/>
      <c r="IU45" s="50"/>
      <c r="IV45" s="50"/>
      <c r="IW45" s="50"/>
      <c r="IX45" s="50"/>
      <c r="IY45" s="50"/>
      <c r="IZ45" s="50"/>
      <c r="JA45" s="50"/>
      <c r="JB45" s="50"/>
      <c r="JC45" s="50"/>
      <c r="JD45" s="50"/>
      <c r="JE45" s="50"/>
      <c r="JF45" s="50"/>
      <c r="JG45" s="50"/>
      <c r="JH45" s="50"/>
      <c r="JI45" s="50"/>
      <c r="JJ45" s="50"/>
      <c r="JK45" s="50"/>
      <c r="JL45" s="50"/>
      <c r="JM45" s="50"/>
      <c r="JN45" s="50"/>
      <c r="JO45" s="50"/>
      <c r="JP45" s="50"/>
      <c r="JQ45" s="50"/>
      <c r="JR45" s="50"/>
      <c r="JS45" s="50">
        <v>148</v>
      </c>
      <c r="JT45" s="50"/>
      <c r="JU45" s="50">
        <v>1.5</v>
      </c>
      <c r="JV45" s="50">
        <v>1.5</v>
      </c>
      <c r="JW45" s="50">
        <v>1.5</v>
      </c>
      <c r="JX45" s="50"/>
      <c r="JY45" s="50"/>
      <c r="JZ45" s="50"/>
      <c r="KA45" s="50"/>
      <c r="KB45" s="50"/>
      <c r="KC45" s="50"/>
      <c r="KD45" s="50"/>
      <c r="KE45" s="50"/>
      <c r="KF45" s="16">
        <f t="shared" ref="KF45:KF49" si="46">E45-SUM(F45:KE45)</f>
        <v>2.7000000000000455</v>
      </c>
      <c r="KG45" s="16">
        <f t="shared" ref="KG45:KG49" si="47">E45-KF45</f>
        <v>740.5</v>
      </c>
      <c r="KH45" s="76"/>
      <c r="KI45" s="76"/>
      <c r="KJ45" s="76"/>
      <c r="KK45" s="76"/>
      <c r="KL45" s="76"/>
      <c r="KM45" s="76"/>
      <c r="KN45" s="76"/>
    </row>
    <row r="46" spans="1:300" s="14" customFormat="1">
      <c r="B46" s="51" t="s">
        <v>168</v>
      </c>
      <c r="C46" s="52">
        <v>793339415</v>
      </c>
      <c r="D46" s="53">
        <v>25</v>
      </c>
      <c r="E46" s="51">
        <f>(1858*D46)/100-16</f>
        <v>448.5</v>
      </c>
      <c r="F46" s="51"/>
      <c r="G46" s="50"/>
      <c r="H46" s="50"/>
      <c r="I46" s="50"/>
      <c r="J46" s="50"/>
      <c r="K46" s="50"/>
      <c r="L46" s="50"/>
      <c r="M46" s="50"/>
      <c r="N46" s="50"/>
      <c r="O46" s="50"/>
      <c r="P46" s="50" t="s">
        <v>121</v>
      </c>
      <c r="Q46" s="50" t="s">
        <v>93</v>
      </c>
      <c r="R46" s="50" t="s">
        <v>104</v>
      </c>
      <c r="S46" s="50">
        <v>33.5</v>
      </c>
      <c r="T46" s="50"/>
      <c r="U46" s="50"/>
      <c r="V46" s="50"/>
      <c r="W46" s="50"/>
      <c r="X46" s="50" t="s">
        <v>121</v>
      </c>
      <c r="Y46" s="50"/>
      <c r="Z46" s="50"/>
      <c r="AA46" s="50">
        <v>11.5</v>
      </c>
      <c r="AB46" s="50"/>
      <c r="AC46" s="50"/>
      <c r="AD46" s="50"/>
      <c r="AE46" s="50"/>
      <c r="AF46" s="50"/>
      <c r="AG46" s="50" t="s">
        <v>126</v>
      </c>
      <c r="AH46" s="50" t="s">
        <v>93</v>
      </c>
      <c r="AI46" s="50" t="s">
        <v>104</v>
      </c>
      <c r="AJ46" s="50">
        <v>34</v>
      </c>
      <c r="AK46" s="50" t="s">
        <v>111</v>
      </c>
      <c r="AL46" s="50" t="s">
        <v>111</v>
      </c>
      <c r="AM46" s="50" t="s">
        <v>111</v>
      </c>
      <c r="AN46" s="50" t="s">
        <v>111</v>
      </c>
      <c r="AO46" s="50" t="s">
        <v>111</v>
      </c>
      <c r="AP46" s="50" t="s">
        <v>111</v>
      </c>
      <c r="AQ46" s="50" t="s">
        <v>111</v>
      </c>
      <c r="AR46" s="50" t="s">
        <v>111</v>
      </c>
      <c r="AS46" s="50"/>
      <c r="AT46" s="50"/>
      <c r="AU46" s="50" t="s">
        <v>118</v>
      </c>
      <c r="AV46" s="50" t="s">
        <v>105</v>
      </c>
      <c r="AW46" s="50" t="s">
        <v>93</v>
      </c>
      <c r="AX46" s="50" t="s">
        <v>112</v>
      </c>
      <c r="AY46" s="50" t="s">
        <v>105</v>
      </c>
      <c r="AZ46" s="50"/>
      <c r="BA46" s="50"/>
      <c r="BB46" s="50">
        <v>62</v>
      </c>
      <c r="BC46" s="50"/>
      <c r="BD46" s="50"/>
      <c r="BE46" s="50"/>
      <c r="BF46" s="50"/>
      <c r="BG46" s="50" t="s">
        <v>121</v>
      </c>
      <c r="BH46" s="50" t="s">
        <v>93</v>
      </c>
      <c r="BI46" s="50"/>
      <c r="BJ46" s="50">
        <v>23.5</v>
      </c>
      <c r="BK46" s="50" t="s">
        <v>121</v>
      </c>
      <c r="BL46" s="50"/>
      <c r="BM46" s="50"/>
      <c r="BN46" s="50">
        <v>11.5</v>
      </c>
      <c r="BO46" s="50" t="s">
        <v>111</v>
      </c>
      <c r="BP46" s="50" t="s">
        <v>111</v>
      </c>
      <c r="BQ46" s="50" t="s">
        <v>111</v>
      </c>
      <c r="BR46" s="50"/>
      <c r="BS46" s="50"/>
      <c r="BT46" s="50"/>
      <c r="BU46" s="50"/>
      <c r="BV46" s="50"/>
      <c r="BW46" s="50"/>
      <c r="BX46" s="50" t="s">
        <v>121</v>
      </c>
      <c r="BY46" s="50"/>
      <c r="BZ46" s="50"/>
      <c r="CA46" s="50">
        <v>11.5</v>
      </c>
      <c r="CB46" s="50"/>
      <c r="CC46" s="50"/>
      <c r="CD46" s="50"/>
      <c r="CE46" s="50"/>
      <c r="CF46" s="50"/>
      <c r="CG46" s="50" t="s">
        <v>126</v>
      </c>
      <c r="CH46" s="50" t="s">
        <v>93</v>
      </c>
      <c r="CI46" s="50" t="s">
        <v>104</v>
      </c>
      <c r="CJ46" s="50">
        <v>34</v>
      </c>
      <c r="CK46" s="50"/>
      <c r="CL46" s="50"/>
      <c r="CM46" s="50"/>
      <c r="CN46" s="50"/>
      <c r="CO46" s="50" t="s">
        <v>111</v>
      </c>
      <c r="CP46" s="50" t="s">
        <v>111</v>
      </c>
      <c r="CQ46" s="50" t="s">
        <v>111</v>
      </c>
      <c r="CR46" s="50" t="s">
        <v>111</v>
      </c>
      <c r="CS46" s="50" t="s">
        <v>111</v>
      </c>
      <c r="CT46" s="50"/>
      <c r="CU46" s="50"/>
      <c r="CV46" s="50"/>
      <c r="CW46" s="50"/>
      <c r="CX46" s="50" t="s">
        <v>111</v>
      </c>
      <c r="CY46" s="50" t="s">
        <v>111</v>
      </c>
      <c r="CZ46" s="50" t="s">
        <v>111</v>
      </c>
      <c r="DA46" s="50" t="s">
        <v>111</v>
      </c>
      <c r="DB46" s="50" t="s">
        <v>111</v>
      </c>
      <c r="DC46" s="50"/>
      <c r="DD46" s="50"/>
      <c r="DE46" s="50" t="s">
        <v>111</v>
      </c>
      <c r="DF46" s="50" t="s">
        <v>105</v>
      </c>
      <c r="DG46" s="50" t="s">
        <v>104</v>
      </c>
      <c r="DH46" s="50">
        <v>29</v>
      </c>
      <c r="DI46" s="50"/>
      <c r="DJ46" s="50"/>
      <c r="DK46" s="50"/>
      <c r="DL46" s="50"/>
      <c r="DM46" s="50"/>
      <c r="DN46" s="50"/>
      <c r="DO46" s="50"/>
      <c r="DP46" s="50"/>
      <c r="DQ46" s="50"/>
      <c r="DR46" s="50" t="s">
        <v>111</v>
      </c>
      <c r="DS46" s="50" t="s">
        <v>111</v>
      </c>
      <c r="DT46" s="50" t="s">
        <v>111</v>
      </c>
      <c r="DU46" s="50"/>
      <c r="DV46" s="50"/>
      <c r="DW46" s="50"/>
      <c r="DX46" s="50"/>
      <c r="DY46" s="50" t="s">
        <v>118</v>
      </c>
      <c r="DZ46" s="50" t="s">
        <v>105</v>
      </c>
      <c r="EA46" s="50" t="s">
        <v>93</v>
      </c>
      <c r="EB46" s="50" t="s">
        <v>105</v>
      </c>
      <c r="EC46" s="50" t="s">
        <v>94</v>
      </c>
      <c r="ED46" s="50"/>
      <c r="EE46" s="50"/>
      <c r="EF46" s="50">
        <v>71</v>
      </c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 t="s">
        <v>139</v>
      </c>
      <c r="EU46" s="50" t="s">
        <v>93</v>
      </c>
      <c r="EV46" s="50" t="s">
        <v>104</v>
      </c>
      <c r="EW46" s="50">
        <v>34</v>
      </c>
      <c r="EX46" s="50" t="s">
        <v>111</v>
      </c>
      <c r="EY46" s="50"/>
      <c r="EZ46" s="50"/>
      <c r="FA46" s="50"/>
      <c r="FB46" s="50" t="s">
        <v>111</v>
      </c>
      <c r="FC46" s="50" t="s">
        <v>111</v>
      </c>
      <c r="FD46" s="50" t="s">
        <v>111</v>
      </c>
      <c r="FE46" s="50" t="s">
        <v>111</v>
      </c>
      <c r="FF46" s="50"/>
      <c r="FG46" s="50"/>
      <c r="FH46" s="50" t="s">
        <v>111</v>
      </c>
      <c r="FI46" s="50" t="s">
        <v>111</v>
      </c>
      <c r="FJ46" s="50" t="s">
        <v>111</v>
      </c>
      <c r="FK46" s="50" t="s">
        <v>111</v>
      </c>
      <c r="FL46" s="50" t="s">
        <v>111</v>
      </c>
      <c r="FM46" s="50" t="s">
        <v>111</v>
      </c>
      <c r="FN46" s="50" t="s">
        <v>111</v>
      </c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 t="s">
        <v>111</v>
      </c>
      <c r="GB46" s="50" t="s">
        <v>111</v>
      </c>
      <c r="GC46" s="50" t="s">
        <v>111</v>
      </c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 t="s">
        <v>92</v>
      </c>
      <c r="GV46" s="50" t="s">
        <v>105</v>
      </c>
      <c r="GW46" s="50" t="s">
        <v>104</v>
      </c>
      <c r="GX46" s="50">
        <v>34</v>
      </c>
      <c r="GY46" s="50"/>
      <c r="GZ46" s="50"/>
      <c r="HA46" s="50"/>
      <c r="HB46" s="50"/>
      <c r="HC46" s="50"/>
      <c r="HD46" s="50"/>
      <c r="HE46" s="50"/>
      <c r="HF46" s="50" t="s">
        <v>111</v>
      </c>
      <c r="HG46" s="50" t="s">
        <v>111</v>
      </c>
      <c r="HH46" s="50" t="s">
        <v>111</v>
      </c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 t="s">
        <v>112</v>
      </c>
      <c r="IH46" s="50" t="s">
        <v>112</v>
      </c>
      <c r="II46" s="50" t="s">
        <v>112</v>
      </c>
      <c r="IJ46" s="50" t="s">
        <v>112</v>
      </c>
      <c r="IK46" s="50" t="s">
        <v>112</v>
      </c>
      <c r="IL46" s="50"/>
      <c r="IM46" s="50"/>
      <c r="IN46" s="50"/>
      <c r="IO46" s="50"/>
      <c r="IP46" s="50"/>
      <c r="IQ46" s="50"/>
      <c r="IR46" s="50"/>
      <c r="IS46" s="50"/>
      <c r="IT46" s="50"/>
      <c r="IU46" s="50"/>
      <c r="IV46" s="50"/>
      <c r="IW46" s="50"/>
      <c r="IX46" s="50"/>
      <c r="IY46" s="50"/>
      <c r="IZ46" s="50"/>
      <c r="JA46" s="50"/>
      <c r="JB46" s="50"/>
      <c r="JC46" s="50"/>
      <c r="JD46" s="50"/>
      <c r="JE46" s="50"/>
      <c r="JF46" s="50"/>
      <c r="JG46" s="50"/>
      <c r="JH46" s="50"/>
      <c r="JI46" s="50"/>
      <c r="JJ46" s="50"/>
      <c r="JK46" s="50"/>
      <c r="JL46" s="50"/>
      <c r="JM46" s="50"/>
      <c r="JN46" s="50"/>
      <c r="JO46" s="50"/>
      <c r="JP46" s="50"/>
      <c r="JQ46" s="50"/>
      <c r="JR46" s="50"/>
      <c r="JS46" s="50">
        <v>74</v>
      </c>
      <c r="JT46" s="50"/>
      <c r="JU46" s="50">
        <v>1.5</v>
      </c>
      <c r="JV46" s="50">
        <v>1.5</v>
      </c>
      <c r="JW46" s="50">
        <v>1.5</v>
      </c>
      <c r="JX46" s="50"/>
      <c r="JY46" s="50"/>
      <c r="JZ46" s="50"/>
      <c r="KA46" s="50"/>
      <c r="KB46" s="50"/>
      <c r="KC46" s="50"/>
      <c r="KD46" s="50"/>
      <c r="KE46" s="50"/>
      <c r="KF46" s="16">
        <f t="shared" si="46"/>
        <v>-19.5</v>
      </c>
      <c r="KG46" s="16">
        <f t="shared" si="47"/>
        <v>468</v>
      </c>
      <c r="KH46" s="76"/>
      <c r="KI46" s="76"/>
      <c r="KJ46" s="76"/>
      <c r="KK46" s="76"/>
      <c r="KL46" s="76"/>
      <c r="KM46" s="76"/>
      <c r="KN46" s="76"/>
    </row>
    <row r="47" spans="1:300" s="14" customFormat="1">
      <c r="B47" s="47" t="s">
        <v>157</v>
      </c>
      <c r="C47" s="56">
        <v>793992361</v>
      </c>
      <c r="D47" s="49">
        <v>25</v>
      </c>
      <c r="E47" s="80">
        <f>(1858*D47/100)/12*8</f>
        <v>309.66666666666669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 t="s">
        <v>93</v>
      </c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 t="s">
        <v>93</v>
      </c>
      <c r="BR47" s="50"/>
      <c r="BS47" s="50"/>
      <c r="BT47" s="50"/>
      <c r="BU47" s="50"/>
      <c r="BV47" s="50"/>
      <c r="BW47" s="50"/>
      <c r="BX47" s="50"/>
      <c r="BY47" s="50" t="s">
        <v>93</v>
      </c>
      <c r="BZ47" s="50" t="s">
        <v>94</v>
      </c>
      <c r="CA47" s="50"/>
      <c r="CB47" s="50"/>
      <c r="CC47" s="50"/>
      <c r="CD47" s="50"/>
      <c r="CE47" s="50" t="s">
        <v>185</v>
      </c>
      <c r="CF47" s="50">
        <v>9</v>
      </c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 t="s">
        <v>139</v>
      </c>
      <c r="DJ47" s="50" t="s">
        <v>93</v>
      </c>
      <c r="DK47" s="50" t="s">
        <v>104</v>
      </c>
      <c r="DL47" s="50">
        <v>34</v>
      </c>
      <c r="DM47" s="50"/>
      <c r="DN47" s="50" t="s">
        <v>111</v>
      </c>
      <c r="DO47" s="50" t="s">
        <v>111</v>
      </c>
      <c r="DP47" s="50"/>
      <c r="DQ47" s="50"/>
      <c r="DR47" s="50" t="s">
        <v>139</v>
      </c>
      <c r="DS47" s="50"/>
      <c r="DT47" s="50"/>
      <c r="DU47" s="50">
        <v>12</v>
      </c>
      <c r="DV47" s="50"/>
      <c r="DW47" s="50"/>
      <c r="DX47" s="50"/>
      <c r="DY47" s="50" t="s">
        <v>187</v>
      </c>
      <c r="DZ47" s="50" t="s">
        <v>93</v>
      </c>
      <c r="EA47" s="50" t="s">
        <v>105</v>
      </c>
      <c r="EB47" s="50" t="s">
        <v>93</v>
      </c>
      <c r="EC47" s="50" t="s">
        <v>94</v>
      </c>
      <c r="ED47" s="50" t="s">
        <v>111</v>
      </c>
      <c r="EE47" s="50" t="s">
        <v>111</v>
      </c>
      <c r="EF47" s="50">
        <v>71</v>
      </c>
      <c r="EG47" s="50" t="s">
        <v>139</v>
      </c>
      <c r="EH47" s="50" t="s">
        <v>111</v>
      </c>
      <c r="EI47" s="50" t="s">
        <v>111</v>
      </c>
      <c r="EJ47" s="50">
        <v>12</v>
      </c>
      <c r="EK47" s="50"/>
      <c r="EL47" s="50"/>
      <c r="EM47" s="50"/>
      <c r="EN47" s="50"/>
      <c r="EO47" s="50"/>
      <c r="EP47" s="50" t="s">
        <v>92</v>
      </c>
      <c r="EQ47" s="50"/>
      <c r="ER47" s="50"/>
      <c r="ES47" s="50">
        <v>4</v>
      </c>
      <c r="ET47" s="50"/>
      <c r="EU47" s="50"/>
      <c r="EV47" s="50"/>
      <c r="EW47" s="50"/>
      <c r="EX47" s="50" t="s">
        <v>139</v>
      </c>
      <c r="EY47" s="50" t="s">
        <v>93</v>
      </c>
      <c r="EZ47" s="50" t="s">
        <v>104</v>
      </c>
      <c r="FA47" s="50">
        <v>34</v>
      </c>
      <c r="FB47" s="50"/>
      <c r="FC47" s="50"/>
      <c r="FD47" s="50"/>
      <c r="FE47" s="50"/>
      <c r="FF47" s="50"/>
      <c r="FG47" s="50"/>
      <c r="FH47" s="50" t="s">
        <v>111</v>
      </c>
      <c r="FI47" s="50" t="s">
        <v>111</v>
      </c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 t="s">
        <v>111</v>
      </c>
      <c r="FX47" s="50" t="s">
        <v>111</v>
      </c>
      <c r="FY47" s="50" t="s">
        <v>111</v>
      </c>
      <c r="FZ47" s="50"/>
      <c r="GA47" s="50"/>
      <c r="GB47" s="50" t="s">
        <v>111</v>
      </c>
      <c r="GC47" s="50" t="s">
        <v>111</v>
      </c>
      <c r="GD47" s="50"/>
      <c r="GE47" s="50"/>
      <c r="GF47" s="50"/>
      <c r="GG47" s="50"/>
      <c r="GH47" s="50"/>
      <c r="GI47" s="50"/>
      <c r="GJ47" s="50" t="s">
        <v>188</v>
      </c>
      <c r="GK47" s="50" t="s">
        <v>93</v>
      </c>
      <c r="GL47" s="50" t="s">
        <v>93</v>
      </c>
      <c r="GM47" s="50"/>
      <c r="GN47" s="50" t="s">
        <v>104</v>
      </c>
      <c r="GO47" s="50">
        <v>50</v>
      </c>
      <c r="GP47" s="50"/>
      <c r="GQ47" s="50"/>
      <c r="GR47" s="50"/>
      <c r="GS47" s="50"/>
      <c r="GT47" s="50"/>
      <c r="GU47" s="50"/>
      <c r="GV47" s="50" t="s">
        <v>111</v>
      </c>
      <c r="GW47" s="50" t="s">
        <v>111</v>
      </c>
      <c r="GX47" s="50"/>
      <c r="GY47" s="50"/>
      <c r="GZ47" s="50"/>
      <c r="HA47" s="50"/>
      <c r="HB47" s="50"/>
      <c r="HC47" s="50"/>
      <c r="HD47" s="50"/>
      <c r="HE47" s="50"/>
      <c r="HF47" s="50" t="s">
        <v>92</v>
      </c>
      <c r="HG47" s="50" t="s">
        <v>111</v>
      </c>
      <c r="HH47" s="50" t="s">
        <v>111</v>
      </c>
      <c r="HI47" s="50">
        <v>4</v>
      </c>
      <c r="HJ47" s="50"/>
      <c r="HK47" s="50"/>
      <c r="HL47" s="50"/>
      <c r="HM47" s="50"/>
      <c r="HN47" s="50" t="s">
        <v>92</v>
      </c>
      <c r="HO47" s="50" t="s">
        <v>105</v>
      </c>
      <c r="HP47" s="50" t="s">
        <v>104</v>
      </c>
      <c r="HQ47" s="50">
        <v>33</v>
      </c>
      <c r="HR47" s="50"/>
      <c r="HS47" s="50"/>
      <c r="HT47" s="50"/>
      <c r="HU47" s="50"/>
      <c r="HV47" s="50"/>
      <c r="HW47" s="50" t="s">
        <v>111</v>
      </c>
      <c r="HX47" s="50" t="s">
        <v>111</v>
      </c>
      <c r="HY47" s="50" t="s">
        <v>111</v>
      </c>
      <c r="HZ47" s="50"/>
      <c r="IA47" s="50"/>
      <c r="IB47" s="50"/>
      <c r="IC47" s="50"/>
      <c r="ID47" s="50"/>
      <c r="IE47" s="50" t="s">
        <v>111</v>
      </c>
      <c r="IF47" s="50" t="s">
        <v>111</v>
      </c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0" t="s">
        <v>112</v>
      </c>
      <c r="IV47" s="50" t="s">
        <v>112</v>
      </c>
      <c r="IW47" s="50" t="s">
        <v>112</v>
      </c>
      <c r="IX47" s="50" t="s">
        <v>112</v>
      </c>
      <c r="IY47" s="50" t="s">
        <v>112</v>
      </c>
      <c r="IZ47" s="50"/>
      <c r="JA47" s="50"/>
      <c r="JB47" s="50"/>
      <c r="JC47" s="50"/>
      <c r="JD47" s="50"/>
      <c r="JE47" s="50"/>
      <c r="JF47" s="50"/>
      <c r="JG47" s="50" t="s">
        <v>111</v>
      </c>
      <c r="JH47" s="50" t="s">
        <v>111</v>
      </c>
      <c r="JI47" s="50"/>
      <c r="JJ47" s="50"/>
      <c r="JK47" s="50"/>
      <c r="JL47" s="50"/>
      <c r="JM47" s="50"/>
      <c r="JN47" s="50"/>
      <c r="JO47" s="50"/>
      <c r="JP47" s="50"/>
      <c r="JQ47" s="50"/>
      <c r="JR47" s="50"/>
      <c r="JS47" s="50">
        <v>74</v>
      </c>
      <c r="JT47" s="50"/>
      <c r="JU47" s="50"/>
      <c r="JV47" s="50"/>
      <c r="JW47" s="50">
        <v>1.5</v>
      </c>
      <c r="JX47" s="50"/>
      <c r="JY47" s="50"/>
      <c r="JZ47" s="50"/>
      <c r="KA47" s="50"/>
      <c r="KB47" s="50"/>
      <c r="KC47" s="50"/>
      <c r="KD47" s="50"/>
      <c r="KE47" s="50"/>
      <c r="KF47" s="84">
        <f t="shared" si="46"/>
        <v>-28.833333333333314</v>
      </c>
      <c r="KG47" s="16">
        <f t="shared" si="47"/>
        <v>338.5</v>
      </c>
      <c r="KH47" s="76"/>
      <c r="KI47" s="76"/>
      <c r="KJ47" s="76"/>
      <c r="KK47" s="76"/>
      <c r="KL47" s="76"/>
      <c r="KM47" s="76"/>
      <c r="KN47" s="76"/>
    </row>
    <row r="48" spans="1:300" s="14" customFormat="1">
      <c r="B48" s="47" t="s">
        <v>101</v>
      </c>
      <c r="C48" s="56">
        <v>792313365</v>
      </c>
      <c r="D48" s="49">
        <v>50</v>
      </c>
      <c r="E48" s="47">
        <f>(1858*D48/100)-9.5</f>
        <v>919.5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 t="s">
        <v>120</v>
      </c>
      <c r="Q48" s="50" t="s">
        <v>105</v>
      </c>
      <c r="R48" s="50" t="s">
        <v>104</v>
      </c>
      <c r="S48" s="50">
        <v>34</v>
      </c>
      <c r="T48" s="50" t="s">
        <v>103</v>
      </c>
      <c r="U48" s="50"/>
      <c r="V48" s="50"/>
      <c r="W48" s="50">
        <v>5</v>
      </c>
      <c r="X48" s="50" t="s">
        <v>120</v>
      </c>
      <c r="Y48" s="50" t="s">
        <v>105</v>
      </c>
      <c r="Z48" s="50" t="s">
        <v>104</v>
      </c>
      <c r="AA48" s="50">
        <v>34</v>
      </c>
      <c r="AB48" s="50"/>
      <c r="AC48" s="50" t="s">
        <v>105</v>
      </c>
      <c r="AD48" s="50" t="s">
        <v>104</v>
      </c>
      <c r="AE48" s="50">
        <v>29</v>
      </c>
      <c r="AF48" s="50"/>
      <c r="AG48" s="50" t="s">
        <v>111</v>
      </c>
      <c r="AH48" s="50" t="s">
        <v>111</v>
      </c>
      <c r="AI48" s="50" t="s">
        <v>111</v>
      </c>
      <c r="AJ48" s="50"/>
      <c r="AK48" s="50"/>
      <c r="AL48" s="50" t="s">
        <v>105</v>
      </c>
      <c r="AM48" s="50" t="s">
        <v>93</v>
      </c>
      <c r="AN48" s="50" t="s">
        <v>111</v>
      </c>
      <c r="AO48" s="50" t="s">
        <v>111</v>
      </c>
      <c r="AP48" s="50" t="s">
        <v>111</v>
      </c>
      <c r="AQ48" s="50"/>
      <c r="AR48" s="50"/>
      <c r="AS48" s="50" t="s">
        <v>93</v>
      </c>
      <c r="AT48" s="50"/>
      <c r="AU48" s="50" t="s">
        <v>135</v>
      </c>
      <c r="AV48" s="50" t="s">
        <v>93</v>
      </c>
      <c r="AW48" s="50" t="s">
        <v>159</v>
      </c>
      <c r="AX48" s="50" t="s">
        <v>162</v>
      </c>
      <c r="AY48" s="50" t="s">
        <v>94</v>
      </c>
      <c r="AZ48" s="50"/>
      <c r="BA48" s="50"/>
      <c r="BB48" s="50">
        <v>100</v>
      </c>
      <c r="BC48" s="50"/>
      <c r="BD48" s="50"/>
      <c r="BE48" s="50"/>
      <c r="BF48" s="50"/>
      <c r="BG48" s="50" t="s">
        <v>111</v>
      </c>
      <c r="BH48" s="50" t="s">
        <v>111</v>
      </c>
      <c r="BI48" s="50" t="s">
        <v>111</v>
      </c>
      <c r="BJ48" s="50"/>
      <c r="BK48" s="50"/>
      <c r="BL48" s="50"/>
      <c r="BM48" s="50"/>
      <c r="BN48" s="50"/>
      <c r="BO48" s="50" t="s">
        <v>126</v>
      </c>
      <c r="BP48" s="50" t="s">
        <v>93</v>
      </c>
      <c r="BQ48" s="50" t="s">
        <v>104</v>
      </c>
      <c r="BR48" s="50">
        <v>34</v>
      </c>
      <c r="BS48" s="50"/>
      <c r="BT48" s="50"/>
      <c r="BU48" s="50"/>
      <c r="BV48" s="50"/>
      <c r="BW48" s="50"/>
      <c r="BX48" s="50" t="s">
        <v>120</v>
      </c>
      <c r="BY48" s="50" t="s">
        <v>105</v>
      </c>
      <c r="BZ48" s="50" t="s">
        <v>104</v>
      </c>
      <c r="CA48" s="50">
        <v>34</v>
      </c>
      <c r="CB48" s="50"/>
      <c r="CC48" s="50"/>
      <c r="CD48" s="50"/>
      <c r="CE48" s="50"/>
      <c r="CF48" s="50"/>
      <c r="CG48" s="50" t="s">
        <v>111</v>
      </c>
      <c r="CH48" s="50" t="s">
        <v>111</v>
      </c>
      <c r="CI48" s="50" t="s">
        <v>111</v>
      </c>
      <c r="CJ48" s="50"/>
      <c r="CK48" s="50"/>
      <c r="CL48" s="50"/>
      <c r="CM48" s="50"/>
      <c r="CN48" s="50"/>
      <c r="CO48" s="50" t="s">
        <v>139</v>
      </c>
      <c r="CP48" s="50" t="s">
        <v>93</v>
      </c>
      <c r="CQ48" s="50" t="s">
        <v>93</v>
      </c>
      <c r="CR48" s="50" t="s">
        <v>105</v>
      </c>
      <c r="CS48" s="50" t="s">
        <v>138</v>
      </c>
      <c r="CT48" s="50"/>
      <c r="CU48" s="50">
        <v>58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 t="s">
        <v>92</v>
      </c>
      <c r="DF48" s="50"/>
      <c r="DG48" s="50"/>
      <c r="DH48" s="50">
        <v>4</v>
      </c>
      <c r="DI48" s="50" t="s">
        <v>111</v>
      </c>
      <c r="DJ48" s="50" t="s">
        <v>111</v>
      </c>
      <c r="DK48" s="50" t="s">
        <v>111</v>
      </c>
      <c r="DL48" s="50"/>
      <c r="DM48" s="50" t="s">
        <v>92</v>
      </c>
      <c r="DN48" s="50" t="s">
        <v>105</v>
      </c>
      <c r="DO48" s="50" t="s">
        <v>104</v>
      </c>
      <c r="DP48" s="50">
        <v>33</v>
      </c>
      <c r="DQ48" s="50"/>
      <c r="DR48" s="50" t="s">
        <v>139</v>
      </c>
      <c r="DS48" s="50" t="s">
        <v>93</v>
      </c>
      <c r="DT48" s="50" t="s">
        <v>104</v>
      </c>
      <c r="DU48" s="50">
        <v>34</v>
      </c>
      <c r="DV48" s="50" t="s">
        <v>139</v>
      </c>
      <c r="DW48" s="50" t="s">
        <v>93</v>
      </c>
      <c r="DX48" s="50" t="s">
        <v>105</v>
      </c>
      <c r="DY48" s="50"/>
      <c r="DZ48" s="50" t="s">
        <v>111</v>
      </c>
      <c r="EA48" s="50" t="s">
        <v>111</v>
      </c>
      <c r="EB48" s="50" t="s">
        <v>111</v>
      </c>
      <c r="EC48" s="50" t="s">
        <v>111</v>
      </c>
      <c r="ED48" s="50"/>
      <c r="EE48" s="50"/>
      <c r="EF48" s="50">
        <v>43</v>
      </c>
      <c r="EG48" s="50" t="s">
        <v>92</v>
      </c>
      <c r="EH48" s="50" t="s">
        <v>105</v>
      </c>
      <c r="EI48" s="50" t="s">
        <v>104</v>
      </c>
      <c r="EJ48" s="50">
        <v>34</v>
      </c>
      <c r="EK48" s="50"/>
      <c r="EL48" s="50"/>
      <c r="EM48" s="50"/>
      <c r="EN48" s="50"/>
      <c r="EO48" s="50"/>
      <c r="EP48" s="50" t="s">
        <v>139</v>
      </c>
      <c r="EQ48" s="50" t="s">
        <v>93</v>
      </c>
      <c r="ER48" s="50" t="s">
        <v>104</v>
      </c>
      <c r="ES48" s="50">
        <v>34</v>
      </c>
      <c r="ET48" s="50"/>
      <c r="EU48" s="50"/>
      <c r="EV48" s="50"/>
      <c r="EW48" s="50"/>
      <c r="EX48" s="50" t="s">
        <v>92</v>
      </c>
      <c r="EY48" s="50" t="s">
        <v>105</v>
      </c>
      <c r="EZ48" s="50" t="s">
        <v>104</v>
      </c>
      <c r="FA48" s="50">
        <v>33</v>
      </c>
      <c r="FB48" s="50"/>
      <c r="FC48" s="50"/>
      <c r="FD48" s="50"/>
      <c r="FE48" s="50"/>
      <c r="FF48" s="50"/>
      <c r="FG48" s="50"/>
      <c r="FH48" s="50" t="s">
        <v>103</v>
      </c>
      <c r="FI48" s="50" t="s">
        <v>105</v>
      </c>
      <c r="FJ48" s="50" t="s">
        <v>93</v>
      </c>
      <c r="FK48" s="50" t="s">
        <v>105</v>
      </c>
      <c r="FL48" s="50" t="s">
        <v>94</v>
      </c>
      <c r="FM48" s="50"/>
      <c r="FN48" s="50"/>
      <c r="FO48" s="50" t="s">
        <v>111</v>
      </c>
      <c r="FP48" s="50" t="s">
        <v>111</v>
      </c>
      <c r="FQ48" s="50" t="s">
        <v>111</v>
      </c>
      <c r="FR48" s="50"/>
      <c r="FS48" s="50"/>
      <c r="FT48" s="50"/>
      <c r="FU48" s="50"/>
      <c r="FV48" s="50">
        <v>64</v>
      </c>
      <c r="FW48" s="50" t="s">
        <v>139</v>
      </c>
      <c r="FX48" s="50" t="s">
        <v>93</v>
      </c>
      <c r="FY48" s="50" t="s">
        <v>104</v>
      </c>
      <c r="FZ48" s="50">
        <v>34</v>
      </c>
      <c r="GA48" s="50"/>
      <c r="GB48" s="50"/>
      <c r="GC48" s="50"/>
      <c r="GD48" s="50"/>
      <c r="GE48" s="50"/>
      <c r="GF48" s="50"/>
      <c r="GG48" s="50"/>
      <c r="GH48" s="50"/>
      <c r="GI48" s="50"/>
      <c r="GJ48" s="50" t="s">
        <v>111</v>
      </c>
      <c r="GK48" s="50"/>
      <c r="GL48" s="50" t="s">
        <v>105</v>
      </c>
      <c r="GM48" s="50" t="s">
        <v>93</v>
      </c>
      <c r="GN48" s="50" t="s">
        <v>104</v>
      </c>
      <c r="GO48" s="50">
        <v>41</v>
      </c>
      <c r="GP48" s="50" t="s">
        <v>111</v>
      </c>
      <c r="GQ48" s="50" t="s">
        <v>111</v>
      </c>
      <c r="GR48" s="50" t="s">
        <v>111</v>
      </c>
      <c r="GS48" s="50" t="s">
        <v>111</v>
      </c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 t="s">
        <v>139</v>
      </c>
      <c r="HG48" s="50" t="s">
        <v>93</v>
      </c>
      <c r="HH48" s="50" t="s">
        <v>104</v>
      </c>
      <c r="HI48" s="50">
        <v>34</v>
      </c>
      <c r="HJ48" s="50"/>
      <c r="HK48" s="50"/>
      <c r="HL48" s="50"/>
      <c r="HM48" s="50"/>
      <c r="HN48" s="50" t="s">
        <v>139</v>
      </c>
      <c r="HO48" s="50" t="s">
        <v>93</v>
      </c>
      <c r="HP48" s="50" t="s">
        <v>104</v>
      </c>
      <c r="HQ48" s="50">
        <v>34</v>
      </c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 t="s">
        <v>112</v>
      </c>
      <c r="IV48" s="50" t="s">
        <v>112</v>
      </c>
      <c r="IW48" s="50" t="s">
        <v>112</v>
      </c>
      <c r="IX48" s="50" t="s">
        <v>112</v>
      </c>
      <c r="IY48" s="50" t="s">
        <v>112</v>
      </c>
      <c r="IZ48" s="50"/>
      <c r="JA48" s="50"/>
      <c r="JB48" s="50" t="s">
        <v>112</v>
      </c>
      <c r="JC48" s="50" t="s">
        <v>112</v>
      </c>
      <c r="JD48" s="50" t="s">
        <v>112</v>
      </c>
      <c r="JE48" s="50" t="s">
        <v>112</v>
      </c>
      <c r="JF48" s="50" t="s">
        <v>112</v>
      </c>
      <c r="JG48" s="50"/>
      <c r="JH48" s="50"/>
      <c r="JI48" s="50"/>
      <c r="JJ48" s="50"/>
      <c r="JK48" s="50"/>
      <c r="JL48" s="50"/>
      <c r="JM48" s="50"/>
      <c r="JN48" s="50"/>
      <c r="JO48" s="50"/>
      <c r="JP48" s="50"/>
      <c r="JQ48" s="50"/>
      <c r="JR48" s="50"/>
      <c r="JS48" s="50">
        <v>148</v>
      </c>
      <c r="JT48" s="50"/>
      <c r="JU48" s="50">
        <v>1.5</v>
      </c>
      <c r="JV48" s="50">
        <v>1.5</v>
      </c>
      <c r="JW48" s="50">
        <v>1.5</v>
      </c>
      <c r="JX48" s="50"/>
      <c r="JY48" s="50"/>
      <c r="JZ48" s="50"/>
      <c r="KA48" s="50"/>
      <c r="KB48" s="50"/>
      <c r="KC48" s="50"/>
      <c r="KD48" s="50"/>
      <c r="KE48" s="50"/>
      <c r="KF48" s="16">
        <f t="shared" si="46"/>
        <v>17</v>
      </c>
      <c r="KG48" s="16">
        <f t="shared" si="47"/>
        <v>902.5</v>
      </c>
      <c r="KH48" s="76"/>
      <c r="KI48" s="76"/>
      <c r="KJ48" s="76"/>
      <c r="KK48" s="76"/>
      <c r="KL48" s="76"/>
      <c r="KM48" s="76"/>
      <c r="KN48" s="76"/>
    </row>
    <row r="49" spans="2:300" s="14" customFormat="1">
      <c r="B49" s="47" t="s">
        <v>102</v>
      </c>
      <c r="C49" s="56">
        <v>793944356</v>
      </c>
      <c r="D49" s="49">
        <v>30</v>
      </c>
      <c r="E49" s="47">
        <f t="shared" si="45"/>
        <v>557.4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 t="s">
        <v>93</v>
      </c>
      <c r="Z49" s="50" t="s">
        <v>105</v>
      </c>
      <c r="AA49" s="50">
        <v>31</v>
      </c>
      <c r="AB49" s="50" t="s">
        <v>111</v>
      </c>
      <c r="AC49" s="50" t="s">
        <v>111</v>
      </c>
      <c r="AD49" s="50" t="s">
        <v>111</v>
      </c>
      <c r="AE49" s="50"/>
      <c r="AF49" s="50"/>
      <c r="AG49" s="50" t="s">
        <v>111</v>
      </c>
      <c r="AH49" s="50" t="s">
        <v>105</v>
      </c>
      <c r="AI49" s="50" t="s">
        <v>105</v>
      </c>
      <c r="AJ49" s="50">
        <v>38</v>
      </c>
      <c r="AK49" s="50" t="s">
        <v>111</v>
      </c>
      <c r="AL49" s="50" t="s">
        <v>111</v>
      </c>
      <c r="AM49" s="50" t="s">
        <v>111</v>
      </c>
      <c r="AN49" s="50" t="s">
        <v>111</v>
      </c>
      <c r="AO49" s="50" t="s">
        <v>111</v>
      </c>
      <c r="AP49" s="50" t="s">
        <v>111</v>
      </c>
      <c r="AQ49" s="50"/>
      <c r="AR49" s="50" t="s">
        <v>111</v>
      </c>
      <c r="AS49" s="50" t="s">
        <v>111</v>
      </c>
      <c r="AT49" s="50" t="s">
        <v>93</v>
      </c>
      <c r="AU49" s="50" t="s">
        <v>111</v>
      </c>
      <c r="AV49" s="50" t="s">
        <v>111</v>
      </c>
      <c r="AW49" s="50" t="s">
        <v>111</v>
      </c>
      <c r="AX49" s="50" t="s">
        <v>105</v>
      </c>
      <c r="AY49" s="50" t="s">
        <v>111</v>
      </c>
      <c r="AZ49" s="50"/>
      <c r="BA49" s="50"/>
      <c r="BB49" s="50">
        <v>31</v>
      </c>
      <c r="BC49" s="50"/>
      <c r="BD49" s="50"/>
      <c r="BE49" s="50"/>
      <c r="BF49" s="50"/>
      <c r="BG49" s="50" t="s">
        <v>120</v>
      </c>
      <c r="BH49" s="50" t="s">
        <v>105</v>
      </c>
      <c r="BI49" s="50" t="s">
        <v>104</v>
      </c>
      <c r="BJ49" s="50">
        <v>34</v>
      </c>
      <c r="BK49" s="50"/>
      <c r="BL49" s="50"/>
      <c r="BM49" s="50"/>
      <c r="BN49" s="50"/>
      <c r="BO49" s="50" t="s">
        <v>111</v>
      </c>
      <c r="BP49" s="50" t="s">
        <v>105</v>
      </c>
      <c r="BQ49" s="50" t="s">
        <v>104</v>
      </c>
      <c r="BR49" s="50">
        <v>29</v>
      </c>
      <c r="BS49" s="50"/>
      <c r="BT49" s="50"/>
      <c r="BU49" s="50"/>
      <c r="BV49" s="50"/>
      <c r="BW49" s="50"/>
      <c r="BX49" s="50" t="s">
        <v>111</v>
      </c>
      <c r="BY49" s="50" t="s">
        <v>111</v>
      </c>
      <c r="BZ49" s="50" t="s">
        <v>111</v>
      </c>
      <c r="CA49" s="50"/>
      <c r="CB49" s="50"/>
      <c r="CC49" s="50"/>
      <c r="CD49" s="50"/>
      <c r="CE49" s="50"/>
      <c r="CF49" s="50"/>
      <c r="CG49" s="50" t="s">
        <v>111</v>
      </c>
      <c r="CH49" s="50" t="s">
        <v>111</v>
      </c>
      <c r="CI49" s="50" t="s">
        <v>111</v>
      </c>
      <c r="CJ49" s="50"/>
      <c r="CK49" s="50"/>
      <c r="CL49" s="50"/>
      <c r="CM49" s="50"/>
      <c r="CN49" s="50"/>
      <c r="CO49" s="50"/>
      <c r="CP49" s="50" t="s">
        <v>105</v>
      </c>
      <c r="CQ49" s="50" t="s">
        <v>105</v>
      </c>
      <c r="CR49" s="50"/>
      <c r="CS49" s="50"/>
      <c r="CT49" s="50"/>
      <c r="CU49" s="50">
        <v>38</v>
      </c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 t="s">
        <v>111</v>
      </c>
      <c r="DJ49" s="50" t="s">
        <v>105</v>
      </c>
      <c r="DK49" s="50" t="s">
        <v>104</v>
      </c>
      <c r="DL49" s="50">
        <v>29</v>
      </c>
      <c r="DM49" s="50"/>
      <c r="DN49" s="50"/>
      <c r="DO49" s="50"/>
      <c r="DP49" s="50"/>
      <c r="DQ49" s="50"/>
      <c r="DR49" s="50" t="s">
        <v>111</v>
      </c>
      <c r="DS49" s="50" t="s">
        <v>105</v>
      </c>
      <c r="DT49" s="50" t="s">
        <v>104</v>
      </c>
      <c r="DU49" s="50">
        <v>29</v>
      </c>
      <c r="DV49" s="50" t="s">
        <v>111</v>
      </c>
      <c r="DW49" s="50" t="s">
        <v>111</v>
      </c>
      <c r="DX49" s="50" t="s">
        <v>111</v>
      </c>
      <c r="DY49" s="50"/>
      <c r="DZ49" s="50"/>
      <c r="EA49" s="50"/>
      <c r="EB49" s="50"/>
      <c r="EC49" s="50"/>
      <c r="ED49" s="50"/>
      <c r="EE49" s="50"/>
      <c r="EF49" s="50"/>
      <c r="EG49" s="50" t="s">
        <v>111</v>
      </c>
      <c r="EH49" s="50"/>
      <c r="EI49" s="50" t="s">
        <v>111</v>
      </c>
      <c r="EJ49" s="50"/>
      <c r="EK49" s="50"/>
      <c r="EL49" s="50"/>
      <c r="EM49" s="50"/>
      <c r="EN49" s="50"/>
      <c r="EO49" s="50"/>
      <c r="EP49" s="50" t="s">
        <v>111</v>
      </c>
      <c r="EQ49" s="50" t="s">
        <v>105</v>
      </c>
      <c r="ER49" s="50" t="s">
        <v>104</v>
      </c>
      <c r="ES49" s="50">
        <v>29</v>
      </c>
      <c r="ET49" s="50"/>
      <c r="EU49" s="50"/>
      <c r="EV49" s="50"/>
      <c r="EW49" s="50"/>
      <c r="EX49" s="50" t="s">
        <v>111</v>
      </c>
      <c r="EY49" s="50"/>
      <c r="EZ49" s="50"/>
      <c r="FA49" s="50"/>
      <c r="FB49" s="50"/>
      <c r="FC49" s="50"/>
      <c r="FD49" s="50"/>
      <c r="FE49" s="50"/>
      <c r="FF49" s="50"/>
      <c r="FG49" s="50"/>
      <c r="FH49" s="50" t="s">
        <v>139</v>
      </c>
      <c r="FI49" s="50" t="s">
        <v>93</v>
      </c>
      <c r="FJ49" s="50" t="s">
        <v>105</v>
      </c>
      <c r="FK49" s="50" t="s">
        <v>93</v>
      </c>
      <c r="FL49" s="50" t="s">
        <v>94</v>
      </c>
      <c r="FM49" s="50"/>
      <c r="FN49" s="50" t="s">
        <v>111</v>
      </c>
      <c r="FO49" s="50"/>
      <c r="FP49" s="50"/>
      <c r="FQ49" s="50"/>
      <c r="FR49" s="50"/>
      <c r="FS49" s="50"/>
      <c r="FT49" s="50"/>
      <c r="FU49" s="50"/>
      <c r="FV49" s="50">
        <v>71</v>
      </c>
      <c r="FW49" s="50" t="s">
        <v>111</v>
      </c>
      <c r="FX49" s="50"/>
      <c r="FY49" s="50" t="s">
        <v>111</v>
      </c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 t="s">
        <v>138</v>
      </c>
      <c r="GK49" s="50" t="s">
        <v>105</v>
      </c>
      <c r="GL49" s="50"/>
      <c r="GM49" s="50" t="s">
        <v>105</v>
      </c>
      <c r="GN49" s="50" t="s">
        <v>111</v>
      </c>
      <c r="GO49" s="50">
        <v>47</v>
      </c>
      <c r="GP49" s="50" t="s">
        <v>111</v>
      </c>
      <c r="GQ49" s="50" t="s">
        <v>111</v>
      </c>
      <c r="GR49" s="50" t="s">
        <v>111</v>
      </c>
      <c r="GS49" s="50" t="s">
        <v>111</v>
      </c>
      <c r="GT49" s="50"/>
      <c r="GU49" s="50"/>
      <c r="GV49" s="50"/>
      <c r="GW49" s="50"/>
      <c r="GX49" s="50"/>
      <c r="GY49" s="50"/>
      <c r="GZ49" s="50"/>
      <c r="HA49" s="50"/>
      <c r="HB49" s="50" t="s">
        <v>111</v>
      </c>
      <c r="HC49" s="50" t="s">
        <v>111</v>
      </c>
      <c r="HD49" s="50" t="s">
        <v>111</v>
      </c>
      <c r="HE49" s="50"/>
      <c r="HF49" s="50" t="s">
        <v>111</v>
      </c>
      <c r="HG49" s="50" t="s">
        <v>105</v>
      </c>
      <c r="HH49" s="50" t="s">
        <v>104</v>
      </c>
      <c r="HI49" s="50">
        <v>29</v>
      </c>
      <c r="HJ49" s="50"/>
      <c r="HK49" s="50"/>
      <c r="HL49" s="50"/>
      <c r="HM49" s="50"/>
      <c r="HN49" s="50" t="s">
        <v>111</v>
      </c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 t="s">
        <v>112</v>
      </c>
      <c r="IA49" s="50" t="s">
        <v>112</v>
      </c>
      <c r="IB49" s="50" t="s">
        <v>112</v>
      </c>
      <c r="IC49" s="50" t="s">
        <v>112</v>
      </c>
      <c r="ID49" s="50" t="s">
        <v>112</v>
      </c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  <c r="IW49" s="50"/>
      <c r="IX49" s="50"/>
      <c r="IY49" s="50"/>
      <c r="IZ49" s="50"/>
      <c r="JA49" s="50"/>
      <c r="JB49" s="50" t="s">
        <v>112</v>
      </c>
      <c r="JC49" s="50" t="s">
        <v>112</v>
      </c>
      <c r="JD49" s="50" t="s">
        <v>112</v>
      </c>
      <c r="JE49" s="50" t="s">
        <v>112</v>
      </c>
      <c r="JF49" s="50" t="s">
        <v>112</v>
      </c>
      <c r="JG49" s="50"/>
      <c r="JH49" s="50"/>
      <c r="JI49" s="50"/>
      <c r="JJ49" s="50"/>
      <c r="JK49" s="50"/>
      <c r="JL49" s="50"/>
      <c r="JM49" s="50"/>
      <c r="JN49" s="50"/>
      <c r="JO49" s="50"/>
      <c r="JP49" s="50"/>
      <c r="JQ49" s="50"/>
      <c r="JR49" s="50"/>
      <c r="JS49" s="50">
        <v>148</v>
      </c>
      <c r="JT49" s="50"/>
      <c r="JU49" s="50">
        <v>1.5</v>
      </c>
      <c r="JV49" s="50">
        <v>1.5</v>
      </c>
      <c r="JW49" s="50">
        <v>1.5</v>
      </c>
      <c r="JX49" s="50"/>
      <c r="JY49" s="50"/>
      <c r="JZ49" s="50"/>
      <c r="KA49" s="50"/>
      <c r="KB49" s="50"/>
      <c r="KC49" s="50"/>
      <c r="KD49" s="50"/>
      <c r="KE49" s="50"/>
      <c r="KF49" s="16">
        <f t="shared" si="46"/>
        <v>-30.100000000000023</v>
      </c>
      <c r="KG49" s="16">
        <f t="shared" si="47"/>
        <v>587.5</v>
      </c>
      <c r="KH49" s="76"/>
      <c r="KI49" s="76"/>
      <c r="KJ49" s="76"/>
      <c r="KK49" s="76"/>
      <c r="KL49" s="76"/>
      <c r="KM49" s="76"/>
      <c r="KN49" s="76"/>
    </row>
    <row r="50" spans="2:300" s="14" customFormat="1" ht="10" customHeight="1">
      <c r="B50" s="12"/>
      <c r="C50" s="32"/>
      <c r="D50" s="3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79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79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6"/>
      <c r="KG50" s="16"/>
      <c r="KH50" s="76"/>
      <c r="KI50" s="76"/>
      <c r="KJ50" s="76"/>
      <c r="KK50" s="76"/>
      <c r="KL50" s="76"/>
      <c r="KM50" s="76"/>
      <c r="KN50" s="76"/>
    </row>
    <row r="51" spans="2:300" s="14" customFormat="1" ht="10" customHeight="1">
      <c r="B51" s="12" t="s">
        <v>127</v>
      </c>
      <c r="C51" s="32">
        <v>799546079</v>
      </c>
      <c r="D51" s="3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 t="s">
        <v>93</v>
      </c>
      <c r="V51" s="12" t="s">
        <v>93</v>
      </c>
      <c r="W51" s="12"/>
      <c r="X51" s="12"/>
      <c r="Y51" s="12"/>
      <c r="Z51" s="12"/>
      <c r="AA51" s="12"/>
      <c r="AB51" s="67"/>
      <c r="AC51" s="67"/>
      <c r="AD51" s="67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9" t="s">
        <v>148</v>
      </c>
      <c r="BH51" s="12" t="s">
        <v>93</v>
      </c>
      <c r="BI51" s="12" t="s">
        <v>93</v>
      </c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 t="s">
        <v>111</v>
      </c>
      <c r="BY51" s="12" t="s">
        <v>111</v>
      </c>
      <c r="BZ51" s="12" t="s">
        <v>111</v>
      </c>
      <c r="CA51" s="12"/>
      <c r="CB51" s="12" t="s">
        <v>111</v>
      </c>
      <c r="CC51" s="12" t="s">
        <v>111</v>
      </c>
      <c r="CD51" s="12" t="s">
        <v>111</v>
      </c>
      <c r="CE51" s="12" t="s">
        <v>111</v>
      </c>
      <c r="CF51" s="12"/>
      <c r="CG51" s="12" t="s">
        <v>111</v>
      </c>
      <c r="CH51" s="12" t="s">
        <v>111</v>
      </c>
      <c r="CI51" s="12" t="s">
        <v>111</v>
      </c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9" t="s">
        <v>148</v>
      </c>
      <c r="EM51" s="12" t="s">
        <v>93</v>
      </c>
      <c r="EN51" s="12" t="s">
        <v>93</v>
      </c>
      <c r="EO51" s="12"/>
      <c r="EP51" s="12"/>
      <c r="EQ51" s="12"/>
      <c r="ER51" s="12"/>
      <c r="ES51" s="12"/>
      <c r="ET51" s="12"/>
      <c r="EU51" s="12"/>
      <c r="EV51" s="12"/>
      <c r="EW51" s="12"/>
      <c r="EX51" s="19" t="s">
        <v>148</v>
      </c>
      <c r="EY51" s="12" t="s">
        <v>93</v>
      </c>
      <c r="EZ51" s="12" t="s">
        <v>93</v>
      </c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6"/>
      <c r="KG51" s="16"/>
      <c r="KH51" s="76"/>
      <c r="KI51" s="76"/>
      <c r="KJ51" s="76"/>
      <c r="KK51" s="76"/>
      <c r="KL51" s="76"/>
      <c r="KM51" s="76"/>
      <c r="KN51" s="76"/>
    </row>
    <row r="52" spans="2:300" s="14" customFormat="1" ht="10" customHeight="1">
      <c r="B52" s="12" t="s">
        <v>130</v>
      </c>
      <c r="C52" s="32">
        <v>774927553</v>
      </c>
      <c r="D52" s="3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 t="s">
        <v>103</v>
      </c>
      <c r="AC52" s="12" t="s">
        <v>93</v>
      </c>
      <c r="AD52" s="12" t="s">
        <v>93</v>
      </c>
      <c r="AE52" s="12"/>
      <c r="AF52" s="12"/>
      <c r="AG52" s="12"/>
      <c r="AH52" s="12" t="s">
        <v>112</v>
      </c>
      <c r="AI52" s="12" t="s">
        <v>112</v>
      </c>
      <c r="AJ52" s="12"/>
      <c r="AK52" s="12"/>
      <c r="AL52" s="12" t="s">
        <v>111</v>
      </c>
      <c r="AM52" s="12" t="s">
        <v>111</v>
      </c>
      <c r="AN52" s="12" t="s">
        <v>111</v>
      </c>
      <c r="AO52" s="12" t="s">
        <v>111</v>
      </c>
      <c r="AP52" s="12" t="s">
        <v>111</v>
      </c>
      <c r="AQ52" s="12" t="s">
        <v>111</v>
      </c>
      <c r="AR52" s="12" t="s">
        <v>112</v>
      </c>
      <c r="AS52" s="12" t="s">
        <v>112</v>
      </c>
      <c r="AT52" s="12" t="s">
        <v>112</v>
      </c>
      <c r="AU52" s="12" t="s">
        <v>111</v>
      </c>
      <c r="AV52" s="12" t="s">
        <v>111</v>
      </c>
      <c r="AW52" s="12" t="s">
        <v>111</v>
      </c>
      <c r="AX52" s="12" t="s">
        <v>111</v>
      </c>
      <c r="AY52" s="12" t="s">
        <v>111</v>
      </c>
      <c r="AZ52" s="12"/>
      <c r="BA52" s="12"/>
      <c r="BB52" s="12"/>
      <c r="BC52" s="12"/>
      <c r="BD52" s="12"/>
      <c r="BE52" s="12"/>
      <c r="BF52" s="12"/>
      <c r="BG52" s="12" t="s">
        <v>112</v>
      </c>
      <c r="BH52" s="12" t="s">
        <v>112</v>
      </c>
      <c r="BI52" s="12" t="s">
        <v>112</v>
      </c>
      <c r="BJ52" s="12"/>
      <c r="BK52" s="12"/>
      <c r="BL52" s="12" t="s">
        <v>93</v>
      </c>
      <c r="BM52" s="12" t="s">
        <v>93</v>
      </c>
      <c r="BN52" s="12"/>
      <c r="BO52" s="12"/>
      <c r="BP52" s="12"/>
      <c r="BQ52" s="12"/>
      <c r="BR52" s="12"/>
      <c r="BS52" s="63"/>
      <c r="BT52" s="63"/>
      <c r="BU52" s="63"/>
      <c r="BV52" s="12"/>
      <c r="BW52" s="12"/>
      <c r="BX52" s="12" t="s">
        <v>148</v>
      </c>
      <c r="BY52" s="12" t="s">
        <v>93</v>
      </c>
      <c r="BZ52" s="12" t="s">
        <v>112</v>
      </c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 t="s">
        <v>112</v>
      </c>
      <c r="CY52" s="12" t="s">
        <v>112</v>
      </c>
      <c r="CZ52" s="12" t="s">
        <v>112</v>
      </c>
      <c r="DA52" s="12" t="s">
        <v>112</v>
      </c>
      <c r="DB52" s="12" t="s">
        <v>112</v>
      </c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6"/>
      <c r="KG52" s="16"/>
      <c r="KH52" s="76"/>
      <c r="KI52" s="76"/>
      <c r="KJ52" s="76"/>
      <c r="KK52" s="76"/>
      <c r="KL52" s="76"/>
      <c r="KM52" s="76"/>
      <c r="KN52" s="76"/>
    </row>
    <row r="53" spans="2:300" s="14" customFormat="1">
      <c r="B53" s="12"/>
      <c r="C53" s="32"/>
      <c r="D53" s="3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6"/>
      <c r="KG53" s="16"/>
      <c r="KH53" s="76"/>
      <c r="KI53" s="76"/>
      <c r="KJ53" s="76"/>
      <c r="KK53" s="76"/>
      <c r="KL53" s="76"/>
      <c r="KM53" s="76"/>
      <c r="KN53" s="76"/>
    </row>
    <row r="54" spans="2:300" s="14" customFormat="1">
      <c r="B54" s="12" t="s">
        <v>141</v>
      </c>
      <c r="C54" s="32">
        <v>786598411</v>
      </c>
      <c r="D54" s="3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 t="s">
        <v>92</v>
      </c>
      <c r="AL54" s="12" t="s">
        <v>93</v>
      </c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 t="s">
        <v>93</v>
      </c>
      <c r="DG54" s="12" t="s">
        <v>112</v>
      </c>
      <c r="DH54" s="12"/>
      <c r="DI54" s="12"/>
      <c r="DJ54" s="12"/>
      <c r="DK54" s="12"/>
      <c r="DL54" s="12"/>
      <c r="DM54" s="19" t="s">
        <v>148</v>
      </c>
      <c r="DN54" s="12" t="s">
        <v>93</v>
      </c>
      <c r="DO54" s="12" t="s">
        <v>112</v>
      </c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 t="s">
        <v>93</v>
      </c>
      <c r="IA54" s="12" t="s">
        <v>93</v>
      </c>
      <c r="IB54" s="12" t="s">
        <v>93</v>
      </c>
      <c r="IC54" s="12" t="s">
        <v>93</v>
      </c>
      <c r="ID54" s="12"/>
      <c r="IE54" s="12"/>
      <c r="IF54" s="12"/>
      <c r="IG54" s="12" t="s">
        <v>93</v>
      </c>
      <c r="IH54" s="12" t="s">
        <v>93</v>
      </c>
      <c r="II54" s="12" t="s">
        <v>93</v>
      </c>
      <c r="IJ54" s="12" t="s">
        <v>93</v>
      </c>
      <c r="IK54" s="12" t="s">
        <v>93</v>
      </c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64">
        <f t="shared" ref="KF54:KF58" si="48">COUNTA(R54:KD54)</f>
        <v>16</v>
      </c>
      <c r="KG54" s="16" t="s">
        <v>169</v>
      </c>
      <c r="KH54" s="76"/>
      <c r="KI54" s="76"/>
      <c r="KJ54" s="76"/>
      <c r="KK54" s="76"/>
      <c r="KL54" s="76"/>
      <c r="KM54" s="76"/>
      <c r="KN54" s="76"/>
    </row>
    <row r="55" spans="2:300" s="14" customFormat="1">
      <c r="B55" s="12" t="s">
        <v>140</v>
      </c>
      <c r="C55" s="32">
        <v>796921238</v>
      </c>
      <c r="D55" s="3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 t="s">
        <v>93</v>
      </c>
      <c r="AW55" s="12" t="s">
        <v>93</v>
      </c>
      <c r="AX55" s="12" t="s">
        <v>93</v>
      </c>
      <c r="AY55" s="12" t="s">
        <v>93</v>
      </c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9" t="s">
        <v>174</v>
      </c>
      <c r="BP55" s="12"/>
      <c r="BQ55" s="12"/>
      <c r="BR55" s="12"/>
      <c r="BS55" s="12"/>
      <c r="BT55" s="12"/>
      <c r="BU55" s="12" t="s">
        <v>93</v>
      </c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 t="s">
        <v>93</v>
      </c>
      <c r="DH55" s="12"/>
      <c r="DI55" s="12"/>
      <c r="DJ55" s="12" t="s">
        <v>93</v>
      </c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 t="s">
        <v>92</v>
      </c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 t="s">
        <v>93</v>
      </c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 t="s">
        <v>93</v>
      </c>
      <c r="IA55" s="12" t="s">
        <v>93</v>
      </c>
      <c r="IB55" s="12" t="s">
        <v>93</v>
      </c>
      <c r="IC55" s="12" t="s">
        <v>93</v>
      </c>
      <c r="ID55" s="12" t="s">
        <v>93</v>
      </c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64">
        <f t="shared" si="48"/>
        <v>15</v>
      </c>
      <c r="KG55" s="16" t="s">
        <v>175</v>
      </c>
      <c r="KH55" s="76"/>
      <c r="KI55" s="76"/>
      <c r="KJ55" s="76"/>
      <c r="KK55" s="76"/>
      <c r="KL55" s="76"/>
      <c r="KM55" s="76"/>
      <c r="KN55" s="76"/>
    </row>
    <row r="56" spans="2:300" s="14" customFormat="1">
      <c r="B56" s="12" t="s">
        <v>142</v>
      </c>
      <c r="C56" s="32">
        <v>786850693</v>
      </c>
      <c r="D56" s="3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9" t="s">
        <v>148</v>
      </c>
      <c r="FI56" s="12" t="s">
        <v>93</v>
      </c>
      <c r="FJ56" s="12" t="s">
        <v>93</v>
      </c>
      <c r="FK56" s="12" t="s">
        <v>93</v>
      </c>
      <c r="FL56" s="12" t="s">
        <v>94</v>
      </c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 t="s">
        <v>93</v>
      </c>
      <c r="IH56" s="12" t="s">
        <v>93</v>
      </c>
      <c r="II56" s="12" t="s">
        <v>93</v>
      </c>
      <c r="IJ56" s="12" t="s">
        <v>93</v>
      </c>
      <c r="IK56" s="12" t="s">
        <v>93</v>
      </c>
      <c r="IL56" s="12"/>
      <c r="IM56" s="12"/>
      <c r="IN56" s="12" t="s">
        <v>93</v>
      </c>
      <c r="IO56" s="12" t="s">
        <v>93</v>
      </c>
      <c r="IP56" s="12" t="s">
        <v>93</v>
      </c>
      <c r="IQ56" s="12" t="s">
        <v>93</v>
      </c>
      <c r="IR56" s="12" t="s">
        <v>93</v>
      </c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64">
        <f t="shared" si="48"/>
        <v>15</v>
      </c>
      <c r="KG56" s="16" t="s">
        <v>170</v>
      </c>
      <c r="KH56" s="76"/>
      <c r="KI56" s="76"/>
      <c r="KJ56" s="76"/>
      <c r="KK56" s="76"/>
      <c r="KL56" s="76"/>
      <c r="KM56" s="76"/>
      <c r="KN56" s="76"/>
    </row>
    <row r="57" spans="2:300" s="14" customFormat="1">
      <c r="B57" s="12" t="s">
        <v>143</v>
      </c>
      <c r="C57" s="32">
        <v>792834559</v>
      </c>
      <c r="D57" s="3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 t="s">
        <v>93</v>
      </c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 t="s">
        <v>93</v>
      </c>
      <c r="CD57" s="12"/>
      <c r="CE57" s="12"/>
      <c r="CF57" s="12"/>
      <c r="CG57" s="19" t="s">
        <v>148</v>
      </c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9" t="s">
        <v>148</v>
      </c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 t="s">
        <v>93</v>
      </c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 t="s">
        <v>93</v>
      </c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 t="s">
        <v>93</v>
      </c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 t="s">
        <v>93</v>
      </c>
      <c r="FQ57" s="12" t="s">
        <v>93</v>
      </c>
      <c r="FR57" s="12" t="s">
        <v>93</v>
      </c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 t="s">
        <v>93</v>
      </c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 t="s">
        <v>93</v>
      </c>
      <c r="IV57" s="12" t="s">
        <v>93</v>
      </c>
      <c r="IW57" s="12" t="s">
        <v>93</v>
      </c>
      <c r="IX57" s="12" t="s">
        <v>93</v>
      </c>
      <c r="IY57" s="12" t="s">
        <v>93</v>
      </c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64">
        <f t="shared" si="48"/>
        <v>16</v>
      </c>
      <c r="KG57" s="16" t="s">
        <v>171</v>
      </c>
      <c r="KH57" s="76"/>
      <c r="KI57" s="76"/>
      <c r="KJ57" s="76"/>
      <c r="KK57" s="76"/>
      <c r="KL57" s="76"/>
      <c r="KM57" s="76"/>
      <c r="KN57" s="76"/>
    </row>
    <row r="58" spans="2:300" s="14" customFormat="1">
      <c r="B58" s="12" t="s">
        <v>144</v>
      </c>
      <c r="C58" s="32">
        <v>795441197</v>
      </c>
      <c r="D58" s="3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9" t="s">
        <v>148</v>
      </c>
      <c r="BL58" s="12"/>
      <c r="BM58" s="12"/>
      <c r="BN58" s="12"/>
      <c r="BO58" s="12"/>
      <c r="BP58" s="12"/>
      <c r="BQ58" s="12"/>
      <c r="BR58" s="12"/>
      <c r="BS58" s="19" t="s">
        <v>148</v>
      </c>
      <c r="BT58" s="12" t="s">
        <v>93</v>
      </c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 t="s">
        <v>93</v>
      </c>
      <c r="DT58" s="12"/>
      <c r="DU58" s="12"/>
      <c r="DV58" s="12"/>
      <c r="DW58" s="12"/>
      <c r="DX58" s="12"/>
      <c r="DY58" s="12" t="s">
        <v>93</v>
      </c>
      <c r="DZ58" s="12" t="s">
        <v>93</v>
      </c>
      <c r="EA58" s="12" t="s">
        <v>93</v>
      </c>
      <c r="EB58" s="12" t="s">
        <v>93</v>
      </c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 t="s">
        <v>93</v>
      </c>
      <c r="FY58" s="12"/>
      <c r="FZ58" s="12"/>
      <c r="GA58" s="19" t="s">
        <v>148</v>
      </c>
      <c r="GB58" s="12" t="s">
        <v>93</v>
      </c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9" t="s">
        <v>148</v>
      </c>
      <c r="HO58" s="12" t="s">
        <v>93</v>
      </c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 t="s">
        <v>93</v>
      </c>
      <c r="JC58" s="12" t="s">
        <v>93</v>
      </c>
      <c r="JD58" s="12" t="s">
        <v>93</v>
      </c>
      <c r="JE58" s="12" t="s">
        <v>93</v>
      </c>
      <c r="JF58" s="12" t="s">
        <v>93</v>
      </c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64">
        <f t="shared" si="48"/>
        <v>18</v>
      </c>
      <c r="KG58" s="16" t="s">
        <v>171</v>
      </c>
      <c r="KH58" s="76"/>
      <c r="KI58" s="76"/>
      <c r="KJ58" s="76"/>
      <c r="KK58" s="76"/>
      <c r="KL58" s="76"/>
      <c r="KM58" s="76"/>
      <c r="KN58" s="76"/>
    </row>
    <row r="59" spans="2:300" s="14" customFormat="1">
      <c r="B59" s="12" t="s">
        <v>149</v>
      </c>
      <c r="C59" s="32">
        <v>796037782</v>
      </c>
      <c r="D59" s="3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 t="s">
        <v>93</v>
      </c>
      <c r="AI59" s="12" t="s">
        <v>93</v>
      </c>
      <c r="AJ59" s="12"/>
      <c r="AK59" s="12"/>
      <c r="AL59" s="12"/>
      <c r="AM59" s="12"/>
      <c r="AN59" s="50" t="s">
        <v>93</v>
      </c>
      <c r="AO59" s="50" t="s">
        <v>93</v>
      </c>
      <c r="AP59" s="50" t="s">
        <v>105</v>
      </c>
      <c r="AQ59" s="50" t="s">
        <v>93</v>
      </c>
      <c r="AR59" s="50" t="s">
        <v>163</v>
      </c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6"/>
      <c r="KG59" s="16"/>
      <c r="KH59" s="76"/>
      <c r="KI59" s="76"/>
      <c r="KJ59" s="76"/>
      <c r="KK59" s="76"/>
      <c r="KL59" s="76"/>
      <c r="KM59" s="76"/>
      <c r="KN59" s="76"/>
    </row>
    <row r="60" spans="2:300" s="14" customFormat="1">
      <c r="B60" s="12" t="s">
        <v>176</v>
      </c>
      <c r="C60" s="32">
        <v>764112299</v>
      </c>
      <c r="D60" s="3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6"/>
      <c r="BM60" s="16"/>
      <c r="BN60" s="12"/>
      <c r="BO60" s="12"/>
      <c r="BP60" s="12" t="s">
        <v>93</v>
      </c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 t="s">
        <v>148</v>
      </c>
      <c r="CC60" s="12"/>
      <c r="CD60" s="12" t="s">
        <v>93</v>
      </c>
      <c r="CE60" s="12" t="s">
        <v>93</v>
      </c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6"/>
      <c r="KG60" s="16"/>
      <c r="KH60" s="76"/>
      <c r="KI60" s="76"/>
      <c r="KJ60" s="76"/>
      <c r="KK60" s="76"/>
      <c r="KL60" s="76"/>
      <c r="KM60" s="76"/>
      <c r="KN60" s="76"/>
    </row>
    <row r="61" spans="2:300" s="14" customFormat="1">
      <c r="B61" s="71" t="s">
        <v>106</v>
      </c>
      <c r="C61" s="32"/>
      <c r="D61" s="3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9"/>
      <c r="BY61" s="12"/>
      <c r="BZ61" s="12"/>
      <c r="CA61" s="12"/>
      <c r="CB61" s="19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 t="s">
        <v>93</v>
      </c>
      <c r="DL61" s="12"/>
      <c r="DM61" s="12"/>
      <c r="DN61" s="12"/>
      <c r="DO61" s="12" t="s">
        <v>93</v>
      </c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9"/>
      <c r="EH61" s="12"/>
      <c r="EI61" s="12" t="s">
        <v>93</v>
      </c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9" t="s">
        <v>148</v>
      </c>
      <c r="EU61" s="12" t="s">
        <v>93</v>
      </c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 t="s">
        <v>93</v>
      </c>
      <c r="GD61" s="12"/>
      <c r="GE61" s="12"/>
      <c r="GF61" s="12"/>
      <c r="GG61" s="12"/>
      <c r="GH61" s="12"/>
      <c r="GI61" s="12"/>
      <c r="GJ61" s="12" t="s">
        <v>138</v>
      </c>
      <c r="GK61" s="12" t="s">
        <v>93</v>
      </c>
      <c r="GL61" s="12"/>
      <c r="GM61" s="12" t="s">
        <v>93</v>
      </c>
      <c r="GN61" s="12" t="s">
        <v>93</v>
      </c>
      <c r="GO61" s="12"/>
      <c r="GP61" s="12"/>
      <c r="GQ61" s="12"/>
      <c r="GR61" s="12"/>
      <c r="GS61" s="12"/>
      <c r="GT61" s="12"/>
      <c r="GU61" s="12"/>
      <c r="GV61" s="12" t="s">
        <v>93</v>
      </c>
      <c r="GW61" s="12" t="s">
        <v>93</v>
      </c>
      <c r="GX61" s="12"/>
      <c r="GY61" s="12"/>
      <c r="GZ61" s="12"/>
      <c r="HA61" s="12"/>
      <c r="HB61" s="12"/>
      <c r="HC61" s="12"/>
      <c r="HD61" s="12"/>
      <c r="HE61" s="12"/>
      <c r="HF61" s="12"/>
      <c r="HG61" s="12" t="s">
        <v>93</v>
      </c>
      <c r="HH61" s="12" t="s">
        <v>93</v>
      </c>
      <c r="HI61" s="12"/>
      <c r="HJ61" s="19" t="s">
        <v>148</v>
      </c>
      <c r="HK61" s="12" t="s">
        <v>93</v>
      </c>
      <c r="HL61" s="12" t="s">
        <v>93</v>
      </c>
      <c r="HM61" s="12"/>
      <c r="HN61" s="12"/>
      <c r="HO61" s="12"/>
      <c r="HP61" s="12" t="s">
        <v>93</v>
      </c>
      <c r="HQ61" s="12"/>
      <c r="HR61" s="12"/>
      <c r="HS61" s="12" t="s">
        <v>93</v>
      </c>
      <c r="HT61" s="12" t="s">
        <v>93</v>
      </c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6"/>
      <c r="KG61" s="16"/>
      <c r="KH61" s="76"/>
      <c r="KI61" s="76"/>
      <c r="KJ61" s="76"/>
      <c r="KK61" s="76"/>
      <c r="KL61" s="76"/>
      <c r="KM61" s="76"/>
      <c r="KN61" s="76"/>
    </row>
    <row r="62" spans="2:300" s="14" customFormat="1">
      <c r="B62" s="71" t="s">
        <v>106</v>
      </c>
      <c r="C62" s="32"/>
      <c r="D62" s="3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 t="s">
        <v>93</v>
      </c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 t="s">
        <v>93</v>
      </c>
      <c r="ER62" s="12" t="s">
        <v>93</v>
      </c>
      <c r="ES62" s="12"/>
      <c r="ET62" s="12"/>
      <c r="EU62" s="12" t="s">
        <v>93</v>
      </c>
      <c r="EV62" s="12" t="s">
        <v>93</v>
      </c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 t="s">
        <v>93</v>
      </c>
      <c r="IH62" s="12" t="s">
        <v>93</v>
      </c>
      <c r="II62" s="12" t="s">
        <v>93</v>
      </c>
      <c r="IJ62" s="12" t="s">
        <v>93</v>
      </c>
      <c r="IK62" s="12" t="s">
        <v>93</v>
      </c>
      <c r="IL62" s="12"/>
      <c r="IM62" s="12"/>
      <c r="IN62" s="12" t="s">
        <v>93</v>
      </c>
      <c r="IO62" s="12" t="s">
        <v>93</v>
      </c>
      <c r="IP62" s="12" t="s">
        <v>93</v>
      </c>
      <c r="IQ62" s="12" t="s">
        <v>93</v>
      </c>
      <c r="IR62" s="12" t="s">
        <v>93</v>
      </c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2"/>
      <c r="JS62" s="12"/>
      <c r="JT62" s="12"/>
      <c r="JU62" s="12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6"/>
      <c r="KG62" s="16"/>
      <c r="KH62" s="76"/>
      <c r="KI62" s="76"/>
      <c r="KJ62" s="76"/>
      <c r="KK62" s="76"/>
      <c r="KL62" s="76"/>
      <c r="KM62" s="76"/>
      <c r="KN62" s="76"/>
    </row>
    <row r="63" spans="2:300" s="14" customFormat="1" ht="13">
      <c r="B63" s="72" t="s">
        <v>145</v>
      </c>
      <c r="C63" s="57"/>
      <c r="D63" s="22"/>
      <c r="E63" s="7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 t="s">
        <v>167</v>
      </c>
      <c r="BE63" s="50"/>
      <c r="BF63" s="50">
        <v>4</v>
      </c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 t="s">
        <v>105</v>
      </c>
      <c r="CA63" s="81" t="s">
        <v>180</v>
      </c>
      <c r="CB63" s="50"/>
      <c r="CC63" s="50"/>
      <c r="CD63" s="50"/>
      <c r="CE63" s="50"/>
      <c r="CF63" s="50"/>
      <c r="CG63" s="50"/>
      <c r="CH63" s="50"/>
      <c r="CI63" s="82" t="s">
        <v>182</v>
      </c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 t="s">
        <v>92</v>
      </c>
      <c r="FX63" s="50" t="s">
        <v>105</v>
      </c>
      <c r="FY63" s="50" t="s">
        <v>104</v>
      </c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 t="s">
        <v>139</v>
      </c>
      <c r="GV63" s="50" t="s">
        <v>93</v>
      </c>
      <c r="GW63" s="50" t="s">
        <v>104</v>
      </c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 t="s">
        <v>92</v>
      </c>
      <c r="HS63" s="50" t="s">
        <v>105</v>
      </c>
      <c r="HT63" s="50" t="s">
        <v>104</v>
      </c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 t="s">
        <v>93</v>
      </c>
      <c r="IP63" s="50" t="s">
        <v>93</v>
      </c>
      <c r="IQ63" s="50" t="s">
        <v>93</v>
      </c>
      <c r="IR63" s="50"/>
      <c r="IS63" s="50"/>
      <c r="IT63" s="50"/>
      <c r="IU63" s="50"/>
      <c r="IV63" s="50"/>
      <c r="IW63" s="50"/>
      <c r="IX63" s="50"/>
      <c r="IY63" s="50"/>
      <c r="IZ63" s="50"/>
      <c r="JA63" s="50"/>
      <c r="JB63" s="50"/>
      <c r="JC63" s="50"/>
      <c r="JD63" s="50"/>
      <c r="JE63" s="50"/>
      <c r="JF63" s="50"/>
      <c r="JG63" s="50"/>
      <c r="JH63" s="50"/>
      <c r="JI63" s="50"/>
      <c r="JJ63" s="50"/>
      <c r="JK63" s="50"/>
      <c r="JL63" s="50"/>
      <c r="JM63" s="50"/>
      <c r="JN63" s="50"/>
      <c r="JO63" s="50"/>
      <c r="JP63" s="50"/>
      <c r="JQ63" s="50"/>
      <c r="JR63" s="50"/>
      <c r="JS63" s="18"/>
      <c r="JT63" s="18"/>
      <c r="JU63" s="40"/>
      <c r="JV63" s="40"/>
      <c r="JW63" s="40"/>
      <c r="JX63" s="40"/>
      <c r="JY63" s="40"/>
      <c r="JZ63" s="40"/>
      <c r="KA63" s="40"/>
      <c r="KB63" s="40"/>
      <c r="KC63" s="40"/>
      <c r="KD63" s="40"/>
      <c r="KE63" s="40"/>
      <c r="KF63" s="13"/>
      <c r="KG63" s="13"/>
      <c r="KH63" s="76"/>
      <c r="KI63" s="76"/>
      <c r="KJ63" s="76"/>
      <c r="KK63" s="76"/>
      <c r="KL63" s="76"/>
      <c r="KM63" s="76"/>
      <c r="KN63" s="76"/>
    </row>
    <row r="64" spans="2:300" s="14" customFormat="1">
      <c r="C64" s="54" t="s">
        <v>114</v>
      </c>
      <c r="D64" s="65" t="s">
        <v>108</v>
      </c>
      <c r="E64" s="66" t="s">
        <v>111</v>
      </c>
      <c r="G64" s="60"/>
      <c r="H64" s="60"/>
      <c r="I64" s="60"/>
      <c r="J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50" t="s">
        <v>147</v>
      </c>
      <c r="AE64" s="60" t="s">
        <v>146</v>
      </c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 t="s">
        <v>161</v>
      </c>
      <c r="AX64" s="60"/>
      <c r="AY64" s="60"/>
      <c r="AZ64" s="60"/>
      <c r="BA64" s="60"/>
      <c r="BB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 t="s">
        <v>181</v>
      </c>
      <c r="BV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Z64" s="24"/>
      <c r="HA64" s="24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  <c r="HU64" s="60"/>
      <c r="HW64" s="60"/>
      <c r="HX64" s="60"/>
      <c r="HY64" s="60"/>
      <c r="HZ64" s="60"/>
      <c r="IA64" s="60"/>
      <c r="IB64" s="60"/>
      <c r="IC64" s="60"/>
      <c r="ID64" s="60"/>
      <c r="IE64" s="60"/>
      <c r="IF64" s="60"/>
      <c r="IG64" s="60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0"/>
      <c r="IV64" s="60"/>
      <c r="IW64" s="60"/>
      <c r="IX64" s="60"/>
      <c r="IY64" s="60"/>
      <c r="IZ64" s="60"/>
      <c r="JA64" s="60"/>
      <c r="JB64" s="60"/>
      <c r="JC64" s="60"/>
      <c r="JD64" s="60"/>
      <c r="JE64" s="60"/>
      <c r="JF64" s="60"/>
      <c r="JG64" s="60"/>
      <c r="JH64" s="60"/>
      <c r="JI64" s="60"/>
      <c r="JJ64" s="60"/>
      <c r="JK64" s="60"/>
      <c r="JL64" s="60"/>
      <c r="JM64" s="60"/>
      <c r="JN64" s="60"/>
      <c r="JO64" s="60"/>
      <c r="JP64" s="60"/>
      <c r="JQ64" s="60"/>
      <c r="JR64" s="60"/>
      <c r="JS64" s="60"/>
      <c r="JT64" s="60"/>
      <c r="JU64" s="61"/>
      <c r="JV64" s="61"/>
      <c r="JW64" s="61"/>
      <c r="JX64" s="61"/>
      <c r="JY64" s="61"/>
      <c r="JZ64" s="61"/>
      <c r="KA64" s="61"/>
      <c r="KB64" s="61"/>
      <c r="KC64" s="61"/>
      <c r="KD64" s="61"/>
      <c r="KE64" s="61"/>
      <c r="KH64" s="76"/>
      <c r="KI64" s="76"/>
      <c r="KJ64" s="76"/>
      <c r="KK64" s="76"/>
      <c r="KL64" s="76"/>
      <c r="KM64" s="76"/>
      <c r="KN64" s="76"/>
    </row>
    <row r="65" spans="2:300" s="14" customFormat="1">
      <c r="C65" s="55" t="s">
        <v>113</v>
      </c>
      <c r="D65" s="65" t="s">
        <v>109</v>
      </c>
      <c r="E65" s="68" t="s">
        <v>112</v>
      </c>
      <c r="G65" s="60"/>
      <c r="H65" s="60"/>
      <c r="I65" s="60"/>
      <c r="J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G65" s="60"/>
      <c r="AH65" s="60"/>
      <c r="AI65" s="60"/>
      <c r="AJ65" s="60"/>
      <c r="AK65" s="60"/>
      <c r="AL65" s="60"/>
      <c r="AM65" s="60"/>
      <c r="AN65" s="69" t="s">
        <v>156</v>
      </c>
      <c r="AO65" s="69"/>
      <c r="AP65" s="69"/>
      <c r="AQ65" s="69" t="s">
        <v>105</v>
      </c>
      <c r="AR65" s="69" t="s">
        <v>163</v>
      </c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Z65" s="24"/>
      <c r="HA65" s="24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  <c r="HU65" s="60"/>
      <c r="HW65" s="60"/>
      <c r="HX65" s="60"/>
      <c r="HY65" s="60"/>
      <c r="HZ65" s="60"/>
      <c r="IA65" s="60"/>
      <c r="IB65" s="60"/>
      <c r="IC65" s="60"/>
      <c r="ID65" s="60"/>
      <c r="IE65" s="60"/>
      <c r="IF65" s="60"/>
      <c r="IG65" s="60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0"/>
      <c r="IV65" s="60"/>
      <c r="IW65" s="60"/>
      <c r="IX65" s="60"/>
      <c r="IY65" s="60"/>
      <c r="IZ65" s="60"/>
      <c r="JA65" s="60"/>
      <c r="JB65" s="60"/>
      <c r="JC65" s="60"/>
      <c r="JD65" s="60"/>
      <c r="JE65" s="60"/>
      <c r="JF65" s="60"/>
      <c r="JG65" s="60"/>
      <c r="JH65" s="60"/>
      <c r="JI65" s="60"/>
      <c r="JJ65" s="60"/>
      <c r="JK65" s="60"/>
      <c r="JL65" s="60"/>
      <c r="JM65" s="60"/>
      <c r="JN65" s="60"/>
      <c r="JO65" s="60"/>
      <c r="JP65" s="60"/>
      <c r="JQ65" s="60"/>
      <c r="JR65" s="60"/>
      <c r="JS65" s="60"/>
      <c r="JT65" s="60"/>
      <c r="JU65" s="61"/>
      <c r="JV65" s="61"/>
      <c r="JW65" s="61"/>
      <c r="JX65" s="61"/>
      <c r="JY65" s="61"/>
      <c r="JZ65" s="61"/>
      <c r="KA65" s="61"/>
      <c r="KB65" s="61"/>
      <c r="KC65" s="61"/>
      <c r="KD65" s="61"/>
      <c r="KE65" s="61"/>
      <c r="KH65" s="76"/>
      <c r="KI65" s="76"/>
      <c r="KJ65" s="76"/>
      <c r="KK65" s="76"/>
      <c r="KL65" s="76"/>
      <c r="KM65" s="76"/>
      <c r="KN65" s="76"/>
    </row>
    <row r="66" spans="2:300" s="14" customFormat="1">
      <c r="B66" s="24"/>
      <c r="C66" s="24"/>
      <c r="D66" s="58"/>
      <c r="E66" s="24"/>
      <c r="G66" s="60"/>
      <c r="H66" s="60"/>
      <c r="I66" s="60"/>
      <c r="J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G66" s="60"/>
      <c r="AH66" s="60"/>
      <c r="AI66" s="60"/>
      <c r="AJ66" s="60"/>
      <c r="AK66" s="69" t="s">
        <v>154</v>
      </c>
      <c r="AL66" s="69"/>
      <c r="AM66" s="69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Z66" s="24"/>
      <c r="HA66" s="24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W66" s="60"/>
      <c r="HX66" s="60"/>
      <c r="HY66" s="60"/>
      <c r="HZ66" s="60"/>
      <c r="IA66" s="60"/>
      <c r="IB66" s="60"/>
      <c r="IC66" s="60"/>
      <c r="ID66" s="60"/>
      <c r="IE66" s="60"/>
      <c r="IF66" s="60"/>
      <c r="IG66" s="60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0"/>
      <c r="IV66" s="60"/>
      <c r="IW66" s="60"/>
      <c r="IX66" s="60"/>
      <c r="IY66" s="60"/>
      <c r="IZ66" s="60"/>
      <c r="JA66" s="60"/>
      <c r="JB66" s="60"/>
      <c r="JC66" s="60"/>
      <c r="JD66" s="60"/>
      <c r="JE66" s="60"/>
      <c r="JF66" s="60"/>
      <c r="JG66" s="60"/>
      <c r="JH66" s="60"/>
      <c r="JI66" s="60"/>
      <c r="JJ66" s="60"/>
      <c r="JK66" s="60"/>
      <c r="JL66" s="60"/>
      <c r="JM66" s="60"/>
      <c r="JN66" s="60"/>
      <c r="JO66" s="60"/>
      <c r="JP66" s="60"/>
      <c r="JQ66" s="60"/>
      <c r="JR66" s="60"/>
      <c r="JS66" s="60"/>
      <c r="JT66" s="60"/>
      <c r="JU66" s="61"/>
      <c r="JV66" s="61"/>
      <c r="JW66" s="61"/>
      <c r="JX66" s="61"/>
      <c r="JY66" s="61"/>
      <c r="JZ66" s="61"/>
      <c r="KA66" s="61"/>
      <c r="KB66" s="61"/>
      <c r="KC66" s="61"/>
      <c r="KD66" s="61"/>
      <c r="KE66" s="61"/>
      <c r="KH66" s="76"/>
      <c r="KI66" s="76"/>
      <c r="KJ66" s="76"/>
      <c r="KK66" s="76"/>
      <c r="KL66" s="76"/>
      <c r="KM66" s="76"/>
      <c r="KN66" s="76"/>
    </row>
    <row r="67" spans="2:300" s="14" customFormat="1">
      <c r="B67" s="24"/>
      <c r="C67" s="59"/>
      <c r="D67" s="58"/>
      <c r="E67" s="24"/>
      <c r="G67" s="60"/>
      <c r="H67" s="60"/>
      <c r="I67" s="60"/>
      <c r="J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G67" s="60"/>
      <c r="AH67" s="60"/>
      <c r="AI67" s="60"/>
      <c r="AJ67" s="60"/>
      <c r="AK67" s="69" t="s">
        <v>155</v>
      </c>
      <c r="AL67" s="69"/>
      <c r="AM67" s="69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Z67" s="24"/>
      <c r="HA67" s="24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  <c r="HU67" s="60"/>
      <c r="HW67" s="60"/>
      <c r="HX67" s="60"/>
      <c r="HY67" s="60"/>
      <c r="HZ67" s="60"/>
      <c r="IA67" s="60"/>
      <c r="IB67" s="60"/>
      <c r="IC67" s="60"/>
      <c r="ID67" s="60"/>
      <c r="IE67" s="60"/>
      <c r="IF67" s="60"/>
      <c r="IG67" s="60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0"/>
      <c r="IV67" s="60"/>
      <c r="IW67" s="60"/>
      <c r="IX67" s="60"/>
      <c r="IY67" s="60"/>
      <c r="IZ67" s="60"/>
      <c r="JA67" s="60"/>
      <c r="JB67" s="60"/>
      <c r="JC67" s="60"/>
      <c r="JD67" s="60"/>
      <c r="JE67" s="60"/>
      <c r="JF67" s="60"/>
      <c r="JG67" s="60"/>
      <c r="JH67" s="60"/>
      <c r="JI67" s="60"/>
      <c r="JJ67" s="60"/>
      <c r="JK67" s="60"/>
      <c r="JL67" s="60"/>
      <c r="JM67" s="60"/>
      <c r="JN67" s="60"/>
      <c r="JO67" s="60"/>
      <c r="JP67" s="60"/>
      <c r="JQ67" s="60"/>
      <c r="JR67" s="60"/>
      <c r="JS67" s="60"/>
      <c r="JT67" s="60"/>
      <c r="JU67" s="61"/>
      <c r="JV67" s="61"/>
      <c r="JW67" s="61"/>
      <c r="JX67" s="61"/>
      <c r="JY67" s="61"/>
      <c r="JZ67" s="61"/>
      <c r="KA67" s="61"/>
      <c r="KB67" s="61"/>
      <c r="KC67" s="61"/>
      <c r="KD67" s="61"/>
      <c r="KE67" s="61"/>
      <c r="KH67" s="76"/>
      <c r="KI67" s="76"/>
      <c r="KJ67" s="76"/>
      <c r="KK67" s="76"/>
      <c r="KL67" s="76"/>
      <c r="KM67" s="76"/>
      <c r="KN67" s="76"/>
    </row>
    <row r="68" spans="2:300" s="14" customFormat="1">
      <c r="B68" s="24"/>
      <c r="C68" s="59"/>
      <c r="D68" s="58"/>
      <c r="E68" s="24"/>
      <c r="G68" s="60"/>
      <c r="H68" s="60"/>
      <c r="I68" s="60"/>
      <c r="J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Z68" s="24"/>
      <c r="HA68" s="24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0"/>
      <c r="IV68" s="60"/>
      <c r="IW68" s="60"/>
      <c r="IX68" s="60"/>
      <c r="IY68" s="60"/>
      <c r="IZ68" s="60"/>
      <c r="JA68" s="60"/>
      <c r="JB68" s="60"/>
      <c r="JC68" s="60"/>
      <c r="JD68" s="60"/>
      <c r="JE68" s="60"/>
      <c r="JF68" s="60"/>
      <c r="JG68" s="60"/>
      <c r="JH68" s="60"/>
      <c r="JI68" s="60"/>
      <c r="JJ68" s="60"/>
      <c r="JK68" s="60"/>
      <c r="JL68" s="60"/>
      <c r="JM68" s="60"/>
      <c r="JN68" s="60"/>
      <c r="JO68" s="60"/>
      <c r="JP68" s="60"/>
      <c r="JQ68" s="60"/>
      <c r="JR68" s="60"/>
      <c r="JS68" s="60"/>
      <c r="JT68" s="60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H68" s="76"/>
      <c r="KI68" s="76"/>
      <c r="KJ68" s="76"/>
      <c r="KK68" s="76"/>
      <c r="KL68" s="76"/>
      <c r="KM68" s="76"/>
      <c r="KN68" s="76"/>
    </row>
    <row r="69" spans="2:300" s="14" customFormat="1">
      <c r="B69" s="24" t="s">
        <v>115</v>
      </c>
      <c r="C69" s="16" t="s">
        <v>116</v>
      </c>
      <c r="D69" s="58"/>
      <c r="E69" s="24"/>
      <c r="G69" s="60"/>
      <c r="H69" s="60"/>
      <c r="I69" s="60"/>
      <c r="J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G69" s="60"/>
      <c r="AH69" s="60"/>
      <c r="AI69" s="60"/>
      <c r="AJ69" s="60"/>
      <c r="AK69" s="60"/>
      <c r="AL69" s="60"/>
      <c r="AM69" s="60"/>
      <c r="AN69" s="60" t="s">
        <v>129</v>
      </c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Z69" s="24"/>
      <c r="HA69" s="24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  <c r="HU69" s="60"/>
      <c r="HW69" s="60"/>
      <c r="HX69" s="60"/>
      <c r="HY69" s="60"/>
      <c r="HZ69" s="60"/>
      <c r="IA69" s="60"/>
      <c r="IB69" s="60"/>
      <c r="IC69" s="60"/>
      <c r="ID69" s="60"/>
      <c r="IE69" s="60"/>
      <c r="IF69" s="60"/>
      <c r="IG69" s="69" t="s">
        <v>112</v>
      </c>
      <c r="IH69" s="69" t="s">
        <v>112</v>
      </c>
      <c r="II69" s="69" t="s">
        <v>112</v>
      </c>
      <c r="IJ69" s="69" t="s">
        <v>112</v>
      </c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0"/>
      <c r="IV69" s="60"/>
      <c r="IW69" s="60"/>
      <c r="IX69" s="60"/>
      <c r="IY69" s="60"/>
      <c r="IZ69" s="60"/>
      <c r="JA69" s="60"/>
      <c r="JB69" s="60"/>
      <c r="JC69" s="60"/>
      <c r="JD69" s="60"/>
      <c r="JE69" s="60"/>
      <c r="JF69" s="60"/>
      <c r="JG69" s="60"/>
      <c r="JH69" s="60"/>
      <c r="JI69" s="60"/>
      <c r="JJ69" s="60"/>
      <c r="JK69" s="60"/>
      <c r="JL69" s="60"/>
      <c r="JM69" s="60"/>
      <c r="JN69" s="60"/>
      <c r="JO69" s="60"/>
      <c r="JP69" s="60"/>
      <c r="JQ69" s="60"/>
      <c r="JR69" s="60"/>
      <c r="JS69" s="60"/>
      <c r="JT69" s="60"/>
      <c r="JU69" s="61"/>
      <c r="JV69" s="61"/>
      <c r="JW69" s="61"/>
      <c r="JX69" s="61"/>
      <c r="JY69" s="61"/>
      <c r="JZ69" s="61"/>
      <c r="KA69" s="61"/>
      <c r="KB69" s="61"/>
      <c r="KC69" s="61"/>
      <c r="KD69" s="61"/>
      <c r="KE69" s="61"/>
      <c r="KH69" s="76"/>
      <c r="KI69" s="76"/>
      <c r="KJ69" s="76"/>
      <c r="KK69" s="76"/>
      <c r="KL69" s="76"/>
      <c r="KM69" s="76"/>
      <c r="KN69" s="76"/>
    </row>
    <row r="70" spans="2:300" s="14" customFormat="1">
      <c r="B70" s="24" t="s">
        <v>172</v>
      </c>
      <c r="C70" s="16"/>
      <c r="D70" s="58"/>
      <c r="E70" s="24"/>
      <c r="G70" s="60"/>
      <c r="H70" s="60"/>
      <c r="I70" s="60"/>
      <c r="J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Z70" s="24"/>
      <c r="HA70" s="24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  <c r="HU70" s="60"/>
      <c r="HW70" s="60"/>
      <c r="HX70" s="60"/>
      <c r="HY70" s="60"/>
      <c r="HZ70" s="60"/>
      <c r="IA70" s="69"/>
      <c r="IB70" s="69"/>
      <c r="IC70" s="69"/>
      <c r="ID70" s="60"/>
      <c r="IE70" s="60"/>
      <c r="IF70" s="60"/>
      <c r="IG70" s="60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0"/>
      <c r="IV70" s="60"/>
      <c r="IW70" s="60"/>
      <c r="IX70" s="60"/>
      <c r="IY70" s="60"/>
      <c r="IZ70" s="60"/>
      <c r="JA70" s="60"/>
      <c r="JB70" s="60"/>
      <c r="JC70" s="60"/>
      <c r="JD70" s="60"/>
      <c r="JE70" s="60"/>
      <c r="JF70" s="60"/>
      <c r="JG70" s="60"/>
      <c r="JH70" s="60"/>
      <c r="JI70" s="60"/>
      <c r="JJ70" s="60"/>
      <c r="JK70" s="60"/>
      <c r="JL70" s="60"/>
      <c r="JM70" s="60"/>
      <c r="JN70" s="60"/>
      <c r="JO70" s="60"/>
      <c r="JP70" s="60"/>
      <c r="JQ70" s="60"/>
      <c r="JR70" s="60"/>
      <c r="JS70" s="60"/>
      <c r="JT70" s="60"/>
      <c r="JU70" s="61"/>
      <c r="JV70" s="61"/>
      <c r="JW70" s="61"/>
      <c r="JX70" s="61"/>
      <c r="JY70" s="61"/>
      <c r="JZ70" s="61"/>
      <c r="KA70" s="61"/>
      <c r="KB70" s="61"/>
      <c r="KC70" s="61"/>
      <c r="KD70" s="61"/>
      <c r="KE70" s="61"/>
      <c r="KH70" s="76"/>
      <c r="KI70" s="76"/>
      <c r="KJ70" s="76"/>
      <c r="KK70" s="76"/>
      <c r="KL70" s="76"/>
      <c r="KM70" s="76"/>
      <c r="KN70" s="76"/>
    </row>
    <row r="71" spans="2:300" s="14" customFormat="1">
      <c r="B71" s="24" t="s">
        <v>173</v>
      </c>
      <c r="C71" s="16"/>
      <c r="D71" s="58"/>
      <c r="E71" s="24"/>
      <c r="G71" s="60"/>
      <c r="H71" s="60"/>
      <c r="I71" s="60"/>
      <c r="J71" s="60"/>
      <c r="L71" s="60"/>
      <c r="M71" s="60"/>
      <c r="N71" s="60"/>
      <c r="O71" s="60"/>
      <c r="P71" s="60"/>
      <c r="Q71" s="60"/>
      <c r="R71" s="60"/>
      <c r="S71" s="60"/>
      <c r="T71" s="60" t="s">
        <v>112</v>
      </c>
      <c r="U71" s="60" t="s">
        <v>112</v>
      </c>
      <c r="V71" s="60" t="s">
        <v>112</v>
      </c>
      <c r="W71" s="60"/>
      <c r="X71" s="60"/>
      <c r="Y71" s="60"/>
      <c r="Z71" s="60"/>
      <c r="AA71" s="60"/>
      <c r="AB71" s="60" t="s">
        <v>112</v>
      </c>
      <c r="AC71" s="60" t="s">
        <v>112</v>
      </c>
      <c r="AD71" s="60" t="s">
        <v>112</v>
      </c>
      <c r="AE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G71" s="60" t="s">
        <v>112</v>
      </c>
      <c r="BH71" s="60" t="s">
        <v>112</v>
      </c>
      <c r="BI71" s="60" t="s">
        <v>112</v>
      </c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X71" s="60"/>
      <c r="BY71" s="60"/>
      <c r="BZ71" s="60"/>
      <c r="CA71" s="60"/>
      <c r="CB71" s="60"/>
      <c r="CC71" s="60"/>
      <c r="CD71" s="60"/>
      <c r="CE71" s="60"/>
      <c r="CF71" s="60"/>
      <c r="CG71" s="30"/>
      <c r="CH71" s="69"/>
      <c r="CI71" s="69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L71" s="60" t="s">
        <v>112</v>
      </c>
      <c r="EM71" s="60" t="s">
        <v>112</v>
      </c>
      <c r="EN71" s="60" t="s">
        <v>112</v>
      </c>
      <c r="EO71" s="60"/>
      <c r="EP71" s="60"/>
      <c r="EQ71" s="60"/>
      <c r="ER71" s="60"/>
      <c r="ES71" s="60"/>
      <c r="ET71" s="60"/>
      <c r="EU71" s="60"/>
      <c r="EV71" s="60"/>
      <c r="EW71" s="60"/>
      <c r="EX71" s="60" t="s">
        <v>112</v>
      </c>
      <c r="EY71" s="60" t="s">
        <v>112</v>
      </c>
      <c r="EZ71" s="60" t="s">
        <v>112</v>
      </c>
      <c r="FA71" s="60"/>
      <c r="FB71" s="60"/>
      <c r="FC71" s="60"/>
      <c r="FD71" s="60"/>
      <c r="FE71" s="60"/>
      <c r="FF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Z71" s="24"/>
      <c r="HA71" s="24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  <c r="HU71" s="60"/>
      <c r="HW71" s="60"/>
      <c r="HX71" s="60"/>
      <c r="HY71" s="60"/>
      <c r="HZ71" s="60"/>
      <c r="IA71" s="60"/>
      <c r="IB71" s="60"/>
      <c r="IC71" s="60"/>
      <c r="ID71" s="60"/>
      <c r="IE71" s="60"/>
      <c r="IF71" s="60"/>
      <c r="IG71" s="60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0"/>
      <c r="IV71" s="60"/>
      <c r="IW71" s="60"/>
      <c r="IX71" s="60"/>
      <c r="IY71" s="60"/>
      <c r="IZ71" s="60"/>
      <c r="JA71" s="60"/>
      <c r="JB71" s="60"/>
      <c r="JC71" s="60"/>
      <c r="JD71" s="60"/>
      <c r="JE71" s="60"/>
      <c r="JF71" s="60"/>
      <c r="JG71" s="60"/>
      <c r="JH71" s="60"/>
      <c r="JI71" s="60"/>
      <c r="JJ71" s="60"/>
      <c r="JK71" s="60"/>
      <c r="JL71" s="60"/>
      <c r="JM71" s="60"/>
      <c r="JN71" s="60"/>
      <c r="JO71" s="60"/>
      <c r="JP71" s="60"/>
      <c r="JQ71" s="60"/>
      <c r="JR71" s="60"/>
      <c r="JS71" s="60"/>
      <c r="JT71" s="60"/>
      <c r="JU71" s="61"/>
      <c r="JV71" s="61"/>
      <c r="JW71" s="61"/>
      <c r="JX71" s="61"/>
      <c r="JY71" s="61"/>
      <c r="JZ71" s="61"/>
      <c r="KA71" s="61"/>
      <c r="KB71" s="61"/>
      <c r="KC71" s="61"/>
      <c r="KD71" s="61"/>
      <c r="KE71" s="61"/>
      <c r="KH71" s="76"/>
      <c r="KI71" s="76"/>
      <c r="KJ71" s="76"/>
      <c r="KK71" s="76"/>
      <c r="KL71" s="76"/>
      <c r="KM71" s="76"/>
      <c r="KN71" s="76"/>
    </row>
    <row r="72" spans="2:300" s="14" customFormat="1">
      <c r="B72" s="24"/>
      <c r="C72" s="24"/>
      <c r="D72" s="58"/>
      <c r="E72" s="24"/>
      <c r="G72" s="60"/>
      <c r="H72" s="60"/>
      <c r="I72" s="60"/>
      <c r="J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Z72" s="24"/>
      <c r="HA72" s="24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  <c r="HU72" s="60"/>
      <c r="HW72" s="60"/>
      <c r="HX72" s="60"/>
      <c r="HY72" s="60"/>
      <c r="HZ72" s="60" t="s">
        <v>177</v>
      </c>
      <c r="IA72" s="60"/>
      <c r="IB72" s="60"/>
      <c r="IC72" s="60"/>
      <c r="ID72" s="60"/>
      <c r="IE72" s="60"/>
      <c r="IF72" s="60"/>
      <c r="IG72" s="60" t="s">
        <v>164</v>
      </c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0"/>
      <c r="IV72" s="60"/>
      <c r="IW72" s="60"/>
      <c r="IX72" s="60"/>
      <c r="IY72" s="60"/>
      <c r="IZ72" s="60"/>
      <c r="JA72" s="60"/>
      <c r="JB72" s="60"/>
      <c r="JC72" s="60"/>
      <c r="JD72" s="60"/>
      <c r="JE72" s="60"/>
      <c r="JF72" s="60"/>
      <c r="JG72" s="60"/>
      <c r="JH72" s="60"/>
      <c r="JI72" s="60"/>
      <c r="JJ72" s="60"/>
      <c r="JK72" s="60"/>
      <c r="JL72" s="60"/>
      <c r="JM72" s="60"/>
      <c r="JN72" s="60"/>
      <c r="JO72" s="60"/>
      <c r="JP72" s="60"/>
      <c r="JQ72" s="60"/>
      <c r="JR72" s="60"/>
      <c r="JS72" s="60"/>
      <c r="JT72" s="60"/>
      <c r="JU72" s="61"/>
      <c r="JV72" s="61"/>
      <c r="JW72" s="61"/>
      <c r="JX72" s="61"/>
      <c r="JY72" s="61"/>
      <c r="JZ72" s="61"/>
      <c r="KA72" s="61"/>
      <c r="KB72" s="61"/>
      <c r="KC72" s="61"/>
      <c r="KD72" s="61"/>
      <c r="KE72" s="61"/>
      <c r="KH72" s="76"/>
      <c r="KI72" s="76"/>
      <c r="KJ72" s="76"/>
      <c r="KK72" s="76"/>
      <c r="KL72" s="76"/>
      <c r="KM72" s="76"/>
      <c r="KN72" s="76"/>
    </row>
    <row r="73" spans="2:300" s="14" customFormat="1">
      <c r="D73" s="9"/>
      <c r="G73" s="60"/>
      <c r="H73" s="60"/>
      <c r="I73" s="60"/>
      <c r="J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Z73" s="24"/>
      <c r="HA73" s="24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83" t="s">
        <v>184</v>
      </c>
      <c r="HP73" s="60"/>
      <c r="HQ73" s="60"/>
      <c r="HR73" s="60"/>
      <c r="HS73" s="60"/>
      <c r="HT73" s="60"/>
      <c r="HU73" s="60"/>
      <c r="HW73" s="60"/>
      <c r="HX73" s="60"/>
      <c r="HY73" s="60"/>
      <c r="HZ73" s="60"/>
      <c r="IA73" s="60"/>
      <c r="IB73" s="60"/>
      <c r="IC73" s="60"/>
      <c r="ID73" s="60"/>
      <c r="IE73" s="60"/>
      <c r="IF73" s="60"/>
      <c r="IG73" s="60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0" t="s">
        <v>186</v>
      </c>
      <c r="IV73" s="60"/>
      <c r="IW73" s="60"/>
      <c r="IX73" s="60"/>
      <c r="IY73" s="60"/>
      <c r="IZ73" s="60"/>
      <c r="JA73" s="60"/>
      <c r="JB73" s="60"/>
      <c r="JC73" s="60"/>
      <c r="JD73" s="60"/>
      <c r="JE73" s="60"/>
      <c r="JF73" s="60"/>
      <c r="JG73" s="60"/>
      <c r="JH73" s="60"/>
      <c r="JI73" s="60"/>
      <c r="JJ73" s="60"/>
      <c r="JK73" s="60"/>
      <c r="JL73" s="60"/>
      <c r="JM73" s="60"/>
      <c r="JN73" s="60"/>
      <c r="JO73" s="60"/>
      <c r="JP73" s="60"/>
      <c r="JQ73" s="60"/>
      <c r="JR73" s="60"/>
      <c r="JS73" s="60"/>
      <c r="JT73" s="60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H73" s="76"/>
      <c r="KI73" s="76"/>
      <c r="KJ73" s="76"/>
      <c r="KK73" s="76"/>
      <c r="KL73" s="76"/>
      <c r="KM73" s="76"/>
      <c r="KN73" s="76"/>
    </row>
    <row r="74" spans="2:300" s="14" customFormat="1">
      <c r="D74" s="9"/>
      <c r="G74" s="60"/>
      <c r="H74" s="60"/>
      <c r="I74" s="60"/>
      <c r="J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Z74" s="24"/>
      <c r="HA74" s="24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W74" s="60"/>
      <c r="HX74" s="60"/>
      <c r="HY74" s="60"/>
      <c r="HZ74" s="60"/>
      <c r="IA74" s="60"/>
      <c r="IB74" s="60"/>
      <c r="IC74" s="60"/>
      <c r="ID74" s="60"/>
      <c r="IE74" s="60"/>
      <c r="IF74" s="60"/>
      <c r="IG74" s="60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0"/>
      <c r="IV74" s="60"/>
      <c r="IW74" s="60"/>
      <c r="IX74" s="60"/>
      <c r="IY74" s="60"/>
      <c r="IZ74" s="60"/>
      <c r="JA74" s="60"/>
      <c r="JB74" s="60"/>
      <c r="JC74" s="60"/>
      <c r="JD74" s="60"/>
      <c r="JE74" s="60"/>
      <c r="JF74" s="60"/>
      <c r="JG74" s="60"/>
      <c r="JH74" s="60"/>
      <c r="JI74" s="60"/>
      <c r="JJ74" s="60"/>
      <c r="JK74" s="60"/>
      <c r="JL74" s="60"/>
      <c r="JM74" s="60"/>
      <c r="JN74" s="60"/>
      <c r="JO74" s="60"/>
      <c r="JP74" s="60"/>
      <c r="JQ74" s="60"/>
      <c r="JR74" s="60"/>
      <c r="JS74" s="60"/>
      <c r="JT74" s="60"/>
      <c r="JU74" s="61"/>
      <c r="JV74" s="61"/>
      <c r="JW74" s="61"/>
      <c r="JX74" s="61"/>
      <c r="JY74" s="61"/>
      <c r="JZ74" s="61"/>
      <c r="KA74" s="61"/>
      <c r="KB74" s="61"/>
      <c r="KC74" s="61"/>
      <c r="KD74" s="61"/>
      <c r="KE74" s="61"/>
      <c r="KH74" s="76"/>
      <c r="KI74" s="76"/>
      <c r="KJ74" s="76"/>
      <c r="KK74" s="76"/>
      <c r="KL74" s="76"/>
      <c r="KM74" s="76"/>
      <c r="KN74" s="76"/>
    </row>
    <row r="75" spans="2:300" s="14" customFormat="1">
      <c r="D75" s="9"/>
      <c r="G75" s="60"/>
      <c r="H75" s="60"/>
      <c r="I75" s="60"/>
      <c r="J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Z75" s="24"/>
      <c r="HA75" s="24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  <c r="HU75" s="60"/>
      <c r="HW75" s="60"/>
      <c r="HX75" s="60"/>
      <c r="HY75" s="60"/>
      <c r="HZ75" s="60"/>
      <c r="IA75" s="60"/>
      <c r="IB75" s="60"/>
      <c r="IC75" s="60"/>
      <c r="ID75" s="60"/>
      <c r="IE75" s="60"/>
      <c r="IF75" s="60"/>
      <c r="IG75" s="60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0"/>
      <c r="IV75" s="60"/>
      <c r="IW75" s="60"/>
      <c r="IX75" s="60"/>
      <c r="IY75" s="60"/>
      <c r="IZ75" s="60"/>
      <c r="JA75" s="60"/>
      <c r="JB75" s="60"/>
      <c r="JC75" s="60"/>
      <c r="JD75" s="60"/>
      <c r="JE75" s="60"/>
      <c r="JF75" s="60"/>
      <c r="JG75" s="60"/>
      <c r="JH75" s="60"/>
      <c r="JI75" s="60"/>
      <c r="JJ75" s="60"/>
      <c r="JK75" s="60"/>
      <c r="JL75" s="60"/>
      <c r="JM75" s="60"/>
      <c r="JN75" s="60"/>
      <c r="JO75" s="60"/>
      <c r="JP75" s="60"/>
      <c r="JQ75" s="60"/>
      <c r="JR75" s="60"/>
      <c r="JS75" s="60"/>
      <c r="JT75" s="60"/>
      <c r="JU75" s="61"/>
      <c r="JV75" s="61"/>
      <c r="JW75" s="61"/>
      <c r="JX75" s="61"/>
      <c r="JY75" s="61"/>
      <c r="JZ75" s="61"/>
      <c r="KA75" s="61"/>
      <c r="KB75" s="61"/>
      <c r="KC75" s="61"/>
      <c r="KD75" s="61"/>
      <c r="KE75" s="61"/>
      <c r="KH75" s="76"/>
      <c r="KI75" s="76"/>
      <c r="KJ75" s="76"/>
      <c r="KK75" s="76"/>
      <c r="KL75" s="76"/>
      <c r="KM75" s="76"/>
      <c r="KN75" s="76"/>
    </row>
    <row r="76" spans="2:300" s="14" customFormat="1">
      <c r="D76" s="9"/>
      <c r="G76" s="60"/>
      <c r="H76" s="60"/>
      <c r="I76" s="60"/>
      <c r="J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Z76" s="24"/>
      <c r="HA76" s="24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  <c r="HU76" s="60"/>
      <c r="HW76" s="60"/>
      <c r="HX76" s="60"/>
      <c r="HY76" s="60"/>
      <c r="HZ76" s="60"/>
      <c r="IA76" s="60"/>
      <c r="IB76" s="60"/>
      <c r="IC76" s="60"/>
      <c r="ID76" s="60"/>
      <c r="IE76" s="60"/>
      <c r="IF76" s="60"/>
      <c r="IG76" s="60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0"/>
      <c r="IV76" s="60"/>
      <c r="IW76" s="60"/>
      <c r="IX76" s="60"/>
      <c r="IY76" s="60"/>
      <c r="IZ76" s="60"/>
      <c r="JA76" s="60"/>
      <c r="JB76" s="60"/>
      <c r="JC76" s="60"/>
      <c r="JD76" s="60"/>
      <c r="JE76" s="60"/>
      <c r="JF76" s="60"/>
      <c r="JG76" s="60"/>
      <c r="JH76" s="60"/>
      <c r="JI76" s="60"/>
      <c r="JJ76" s="60"/>
      <c r="JK76" s="60"/>
      <c r="JL76" s="60"/>
      <c r="JM76" s="60"/>
      <c r="JN76" s="60"/>
      <c r="JO76" s="60"/>
      <c r="JP76" s="60"/>
      <c r="JQ76" s="60"/>
      <c r="JR76" s="60"/>
      <c r="JS76" s="60"/>
      <c r="JT76" s="60"/>
      <c r="JU76" s="61"/>
      <c r="JV76" s="61"/>
      <c r="JW76" s="61"/>
      <c r="JX76" s="61"/>
      <c r="JY76" s="61"/>
      <c r="JZ76" s="61"/>
      <c r="KA76" s="61"/>
      <c r="KB76" s="61"/>
      <c r="KC76" s="61"/>
      <c r="KD76" s="61"/>
      <c r="KE76" s="61"/>
      <c r="KH76" s="76"/>
      <c r="KI76" s="76"/>
      <c r="KJ76" s="76"/>
      <c r="KK76" s="76"/>
      <c r="KL76" s="76"/>
      <c r="KM76" s="76"/>
      <c r="KN76" s="76"/>
    </row>
    <row r="77" spans="2:300" s="14" customFormat="1">
      <c r="D77" s="9"/>
      <c r="G77" s="60"/>
      <c r="H77" s="60"/>
      <c r="I77" s="60"/>
      <c r="J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Z77" s="24"/>
      <c r="HA77" s="24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W77" s="60"/>
      <c r="HX77" s="60"/>
      <c r="HY77" s="60"/>
      <c r="HZ77" s="60"/>
      <c r="IA77" s="60"/>
      <c r="IB77" s="60"/>
      <c r="IC77" s="60"/>
      <c r="ID77" s="60"/>
      <c r="IE77" s="60"/>
      <c r="IF77" s="60"/>
      <c r="IG77" s="60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0"/>
      <c r="IV77" s="60"/>
      <c r="IW77" s="60"/>
      <c r="IX77" s="60"/>
      <c r="IY77" s="60"/>
      <c r="IZ77" s="60"/>
      <c r="JA77" s="60"/>
      <c r="JB77" s="60"/>
      <c r="JC77" s="60"/>
      <c r="JD77" s="60"/>
      <c r="JE77" s="60"/>
      <c r="JF77" s="60"/>
      <c r="JG77" s="60"/>
      <c r="JH77" s="60"/>
      <c r="JI77" s="60"/>
      <c r="JJ77" s="60"/>
      <c r="JK77" s="60"/>
      <c r="JL77" s="60"/>
      <c r="JM77" s="60"/>
      <c r="JN77" s="60"/>
      <c r="JO77" s="60"/>
      <c r="JP77" s="60"/>
      <c r="JQ77" s="60"/>
      <c r="JR77" s="60"/>
      <c r="JS77" s="60"/>
      <c r="JT77" s="60"/>
      <c r="JU77" s="61"/>
      <c r="JV77" s="61"/>
      <c r="JW77" s="61"/>
      <c r="JX77" s="61"/>
      <c r="JY77" s="61"/>
      <c r="JZ77" s="61"/>
      <c r="KA77" s="61"/>
      <c r="KB77" s="61"/>
      <c r="KC77" s="61"/>
      <c r="KD77" s="61"/>
      <c r="KE77" s="61"/>
      <c r="KH77" s="76"/>
      <c r="KI77" s="76"/>
      <c r="KJ77" s="76"/>
      <c r="KK77" s="76"/>
      <c r="KL77" s="76"/>
      <c r="KM77" s="76"/>
      <c r="KN77" s="76"/>
    </row>
    <row r="78" spans="2:300" s="14" customFormat="1">
      <c r="D78" s="9"/>
      <c r="G78" s="60"/>
      <c r="H78" s="60"/>
      <c r="I78" s="60"/>
      <c r="J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Z78" s="24"/>
      <c r="HA78" s="24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W78" s="60"/>
      <c r="HX78" s="60"/>
      <c r="HY78" s="60"/>
      <c r="HZ78" s="60"/>
      <c r="IA78" s="60"/>
      <c r="IB78" s="60"/>
      <c r="IC78" s="60"/>
      <c r="ID78" s="60"/>
      <c r="IE78" s="60"/>
      <c r="IF78" s="60"/>
      <c r="IG78" s="60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0"/>
      <c r="IV78" s="60"/>
      <c r="IW78" s="60"/>
      <c r="IX78" s="60"/>
      <c r="IY78" s="60"/>
      <c r="IZ78" s="60"/>
      <c r="JA78" s="60"/>
      <c r="JB78" s="60"/>
      <c r="JC78" s="60"/>
      <c r="JD78" s="60"/>
      <c r="JE78" s="60"/>
      <c r="JF78" s="60"/>
      <c r="JG78" s="60"/>
      <c r="JH78" s="60"/>
      <c r="JI78" s="60"/>
      <c r="JJ78" s="60"/>
      <c r="JK78" s="60"/>
      <c r="JL78" s="60"/>
      <c r="JM78" s="60"/>
      <c r="JN78" s="60"/>
      <c r="JO78" s="60"/>
      <c r="JP78" s="60"/>
      <c r="JQ78" s="60"/>
      <c r="JR78" s="60"/>
      <c r="JS78" s="60"/>
      <c r="JT78" s="60"/>
      <c r="JU78" s="61"/>
      <c r="JV78" s="61"/>
      <c r="JW78" s="61"/>
      <c r="JX78" s="61"/>
      <c r="JY78" s="61"/>
      <c r="JZ78" s="61"/>
      <c r="KA78" s="61"/>
      <c r="KB78" s="61"/>
      <c r="KC78" s="61"/>
      <c r="KD78" s="61"/>
      <c r="KE78" s="61"/>
      <c r="KH78" s="76"/>
      <c r="KI78" s="76"/>
      <c r="KJ78" s="76"/>
      <c r="KK78" s="76"/>
      <c r="KL78" s="76"/>
      <c r="KM78" s="76"/>
      <c r="KN78" s="76"/>
    </row>
    <row r="79" spans="2:300" s="14" customFormat="1">
      <c r="D79" s="9"/>
      <c r="G79" s="60"/>
      <c r="H79" s="60"/>
      <c r="I79" s="60"/>
      <c r="J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Z79" s="24"/>
      <c r="HA79" s="24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0"/>
      <c r="JN79" s="60"/>
      <c r="JO79" s="60"/>
      <c r="JP79" s="60"/>
      <c r="JQ79" s="60"/>
      <c r="JR79" s="60"/>
      <c r="JS79" s="60"/>
      <c r="JT79" s="60"/>
      <c r="JU79" s="61"/>
      <c r="JV79" s="61"/>
      <c r="JW79" s="61"/>
      <c r="JX79" s="61"/>
      <c r="JY79" s="61"/>
      <c r="JZ79" s="61"/>
      <c r="KA79" s="61"/>
      <c r="KB79" s="61"/>
      <c r="KC79" s="61"/>
      <c r="KD79" s="61"/>
      <c r="KE79" s="61"/>
      <c r="KH79" s="76"/>
      <c r="KI79" s="76"/>
      <c r="KJ79" s="76"/>
      <c r="KK79" s="76"/>
      <c r="KL79" s="76"/>
      <c r="KM79" s="76"/>
      <c r="KN79" s="76"/>
    </row>
    <row r="80" spans="2:300" s="14" customFormat="1">
      <c r="D80" s="9"/>
      <c r="G80" s="60"/>
      <c r="H80" s="60"/>
      <c r="I80" s="60"/>
      <c r="J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Z80" s="24"/>
      <c r="HA80" s="24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0"/>
      <c r="IV80" s="60"/>
      <c r="IW80" s="60"/>
      <c r="IX80" s="60"/>
      <c r="IY80" s="60"/>
      <c r="IZ80" s="60"/>
      <c r="JA80" s="60"/>
      <c r="JB80" s="60"/>
      <c r="JC80" s="60"/>
      <c r="JD80" s="60"/>
      <c r="JE80" s="60"/>
      <c r="JF80" s="60"/>
      <c r="JG80" s="60"/>
      <c r="JH80" s="60"/>
      <c r="JI80" s="60"/>
      <c r="JJ80" s="60"/>
      <c r="JK80" s="60"/>
      <c r="JL80" s="60"/>
      <c r="JM80" s="60"/>
      <c r="JN80" s="60"/>
      <c r="JO80" s="60"/>
      <c r="JP80" s="60"/>
      <c r="JQ80" s="60"/>
      <c r="JR80" s="60"/>
      <c r="JS80" s="60"/>
      <c r="JT80" s="60"/>
      <c r="JU80" s="61"/>
      <c r="JV80" s="61"/>
      <c r="JW80" s="61"/>
      <c r="JX80" s="61"/>
      <c r="JY80" s="61"/>
      <c r="JZ80" s="61"/>
      <c r="KA80" s="61"/>
      <c r="KB80" s="61"/>
      <c r="KC80" s="61"/>
      <c r="KD80" s="61"/>
      <c r="KE80" s="61"/>
      <c r="KH80" s="76"/>
      <c r="KI80" s="76"/>
      <c r="KJ80" s="76"/>
      <c r="KK80" s="76"/>
      <c r="KL80" s="76"/>
      <c r="KM80" s="76"/>
      <c r="KN80" s="76"/>
    </row>
    <row r="81" spans="4:300" s="14" customFormat="1">
      <c r="D81" s="9"/>
      <c r="G81" s="60"/>
      <c r="H81" s="60"/>
      <c r="I81" s="60"/>
      <c r="J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Z81" s="24"/>
      <c r="HA81" s="24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0"/>
      <c r="IV81" s="60"/>
      <c r="IW81" s="60"/>
      <c r="IX81" s="60"/>
      <c r="IY81" s="60"/>
      <c r="IZ81" s="60"/>
      <c r="JA81" s="60"/>
      <c r="JB81" s="60"/>
      <c r="JC81" s="60"/>
      <c r="JD81" s="60"/>
      <c r="JE81" s="60"/>
      <c r="JF81" s="60"/>
      <c r="JG81" s="60"/>
      <c r="JH81" s="60"/>
      <c r="JI81" s="60"/>
      <c r="JJ81" s="60"/>
      <c r="JK81" s="60"/>
      <c r="JL81" s="60"/>
      <c r="JM81" s="60"/>
      <c r="JN81" s="60"/>
      <c r="JO81" s="60"/>
      <c r="JP81" s="60"/>
      <c r="JQ81" s="60"/>
      <c r="JR81" s="60"/>
      <c r="JS81" s="60"/>
      <c r="JT81" s="60"/>
      <c r="JU81" s="61"/>
      <c r="JV81" s="61"/>
      <c r="JW81" s="61"/>
      <c r="JX81" s="61"/>
      <c r="JY81" s="61"/>
      <c r="JZ81" s="61"/>
      <c r="KA81" s="61"/>
      <c r="KB81" s="61"/>
      <c r="KC81" s="61"/>
      <c r="KD81" s="61"/>
      <c r="KE81" s="61"/>
      <c r="KH81" s="76"/>
      <c r="KI81" s="76"/>
      <c r="KJ81" s="76"/>
      <c r="KK81" s="76"/>
      <c r="KL81" s="76"/>
      <c r="KM81" s="76"/>
      <c r="KN81" s="76"/>
    </row>
    <row r="82" spans="4:300" s="14" customFormat="1">
      <c r="D82" s="9"/>
      <c r="G82" s="60"/>
      <c r="H82" s="60"/>
      <c r="I82" s="60"/>
      <c r="J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Z82" s="24"/>
      <c r="HA82" s="24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  <c r="IW82" s="60"/>
      <c r="IX82" s="60"/>
      <c r="IY82" s="60"/>
      <c r="IZ82" s="60"/>
      <c r="JA82" s="60"/>
      <c r="JB82" s="60"/>
      <c r="JC82" s="60"/>
      <c r="JD82" s="60"/>
      <c r="JE82" s="60"/>
      <c r="JF82" s="60"/>
      <c r="JG82" s="60"/>
      <c r="JH82" s="60"/>
      <c r="JI82" s="60"/>
      <c r="JJ82" s="60"/>
      <c r="JK82" s="60"/>
      <c r="JL82" s="60"/>
      <c r="JM82" s="60"/>
      <c r="JN82" s="60"/>
      <c r="JO82" s="60"/>
      <c r="JP82" s="60"/>
      <c r="JQ82" s="60"/>
      <c r="JR82" s="60"/>
      <c r="JS82" s="60"/>
      <c r="JT82" s="60"/>
      <c r="JU82" s="61"/>
      <c r="JV82" s="61"/>
      <c r="JW82" s="61"/>
      <c r="JX82" s="61"/>
      <c r="JY82" s="61"/>
      <c r="JZ82" s="61"/>
      <c r="KA82" s="61"/>
      <c r="KB82" s="61"/>
      <c r="KC82" s="61"/>
      <c r="KD82" s="61"/>
      <c r="KE82" s="61"/>
      <c r="KH82" s="76"/>
      <c r="KI82" s="76"/>
      <c r="KJ82" s="76"/>
      <c r="KK82" s="76"/>
      <c r="KL82" s="76"/>
      <c r="KM82" s="76"/>
      <c r="KN82" s="76"/>
    </row>
    <row r="83" spans="4:300" s="14" customFormat="1">
      <c r="D83" s="9"/>
      <c r="G83" s="60"/>
      <c r="H83" s="60"/>
      <c r="I83" s="60"/>
      <c r="J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Z83" s="24"/>
      <c r="HA83" s="24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0"/>
      <c r="IV83" s="60"/>
      <c r="IW83" s="60"/>
      <c r="IX83" s="60"/>
      <c r="IY83" s="60"/>
      <c r="IZ83" s="60"/>
      <c r="JA83" s="60"/>
      <c r="JB83" s="60"/>
      <c r="JC83" s="60"/>
      <c r="JD83" s="60"/>
      <c r="JE83" s="60"/>
      <c r="JF83" s="60"/>
      <c r="JG83" s="60"/>
      <c r="JH83" s="60"/>
      <c r="JI83" s="60"/>
      <c r="JJ83" s="60"/>
      <c r="JK83" s="60"/>
      <c r="JL83" s="60"/>
      <c r="JM83" s="60"/>
      <c r="JN83" s="60"/>
      <c r="JO83" s="60"/>
      <c r="JP83" s="60"/>
      <c r="JQ83" s="60"/>
      <c r="JR83" s="60"/>
      <c r="JS83" s="60"/>
      <c r="JT83" s="60"/>
      <c r="JU83" s="61"/>
      <c r="JV83" s="61"/>
      <c r="JW83" s="61"/>
      <c r="JX83" s="61"/>
      <c r="JY83" s="61"/>
      <c r="JZ83" s="61"/>
      <c r="KA83" s="61"/>
      <c r="KB83" s="61"/>
      <c r="KC83" s="61"/>
      <c r="KD83" s="61"/>
      <c r="KE83" s="61"/>
      <c r="KH83" s="76"/>
      <c r="KI83" s="76"/>
      <c r="KJ83" s="76"/>
      <c r="KK83" s="76"/>
      <c r="KL83" s="76"/>
      <c r="KM83" s="76"/>
      <c r="KN83" s="76"/>
    </row>
    <row r="84" spans="4:300" s="14" customFormat="1">
      <c r="D84" s="9"/>
      <c r="G84" s="60"/>
      <c r="H84" s="60"/>
      <c r="I84" s="60"/>
      <c r="J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Z84" s="24"/>
      <c r="HA84" s="24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0"/>
      <c r="IV84" s="60"/>
      <c r="IW84" s="60"/>
      <c r="IX84" s="60"/>
      <c r="IY84" s="60"/>
      <c r="IZ84" s="60"/>
      <c r="JA84" s="60"/>
      <c r="JB84" s="60"/>
      <c r="JC84" s="60"/>
      <c r="JD84" s="60"/>
      <c r="JE84" s="60"/>
      <c r="JF84" s="60"/>
      <c r="JG84" s="60"/>
      <c r="JH84" s="60"/>
      <c r="JI84" s="60"/>
      <c r="JJ84" s="60"/>
      <c r="JK84" s="60"/>
      <c r="JL84" s="60"/>
      <c r="JM84" s="60"/>
      <c r="JN84" s="60"/>
      <c r="JO84" s="60"/>
      <c r="JP84" s="60"/>
      <c r="JQ84" s="60"/>
      <c r="JR84" s="60"/>
      <c r="JS84" s="60"/>
      <c r="JT84" s="60"/>
      <c r="JU84" s="61"/>
      <c r="JV84" s="61"/>
      <c r="JW84" s="61"/>
      <c r="JX84" s="61"/>
      <c r="JY84" s="61"/>
      <c r="JZ84" s="61"/>
      <c r="KA84" s="61"/>
      <c r="KB84" s="61"/>
      <c r="KC84" s="61"/>
      <c r="KD84" s="61"/>
      <c r="KE84" s="61"/>
      <c r="KH84" s="76"/>
      <c r="KI84" s="76"/>
      <c r="KJ84" s="76"/>
      <c r="KK84" s="76"/>
      <c r="KL84" s="76"/>
      <c r="KM84" s="76"/>
      <c r="KN84" s="76"/>
    </row>
    <row r="85" spans="4:300" s="14" customFormat="1">
      <c r="D85" s="9"/>
      <c r="G85" s="60"/>
      <c r="H85" s="60"/>
      <c r="I85" s="60"/>
      <c r="J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Z85" s="24"/>
      <c r="HA85" s="24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0"/>
      <c r="IV85" s="60"/>
      <c r="IW85" s="60"/>
      <c r="IX85" s="60"/>
      <c r="IY85" s="60"/>
      <c r="IZ85" s="60"/>
      <c r="JA85" s="60"/>
      <c r="JB85" s="60"/>
      <c r="JC85" s="60"/>
      <c r="JD85" s="60"/>
      <c r="JE85" s="60"/>
      <c r="JF85" s="60"/>
      <c r="JG85" s="60"/>
      <c r="JH85" s="60"/>
      <c r="JI85" s="60"/>
      <c r="JJ85" s="60"/>
      <c r="JK85" s="60"/>
      <c r="JL85" s="60"/>
      <c r="JM85" s="60"/>
      <c r="JN85" s="60"/>
      <c r="JO85" s="60"/>
      <c r="JP85" s="60"/>
      <c r="JQ85" s="60"/>
      <c r="JR85" s="60"/>
      <c r="JS85" s="60"/>
      <c r="JT85" s="60"/>
      <c r="JU85" s="61"/>
      <c r="JV85" s="61"/>
      <c r="JW85" s="61"/>
      <c r="JX85" s="61"/>
      <c r="JY85" s="61"/>
      <c r="JZ85" s="61"/>
      <c r="KA85" s="61"/>
      <c r="KB85" s="61"/>
      <c r="KC85" s="61"/>
      <c r="KD85" s="61"/>
      <c r="KE85" s="61"/>
      <c r="KH85" s="76"/>
      <c r="KI85" s="76"/>
      <c r="KJ85" s="76"/>
      <c r="KK85" s="76"/>
      <c r="KL85" s="76"/>
      <c r="KM85" s="76"/>
      <c r="KN85" s="76"/>
    </row>
    <row r="86" spans="4:300" s="14" customFormat="1">
      <c r="D86" s="9"/>
      <c r="G86" s="60"/>
      <c r="H86" s="60"/>
      <c r="I86" s="60"/>
      <c r="J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Z86" s="24"/>
      <c r="HA86" s="24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0"/>
      <c r="IV86" s="60"/>
      <c r="IW86" s="60"/>
      <c r="IX86" s="60"/>
      <c r="IY86" s="60"/>
      <c r="IZ86" s="60"/>
      <c r="JA86" s="60"/>
      <c r="JB86" s="60"/>
      <c r="JC86" s="60"/>
      <c r="JD86" s="60"/>
      <c r="JE86" s="60"/>
      <c r="JF86" s="60"/>
      <c r="JG86" s="60"/>
      <c r="JH86" s="60"/>
      <c r="JI86" s="60"/>
      <c r="JJ86" s="60"/>
      <c r="JK86" s="60"/>
      <c r="JL86" s="60"/>
      <c r="JM86" s="60"/>
      <c r="JN86" s="60"/>
      <c r="JO86" s="60"/>
      <c r="JP86" s="60"/>
      <c r="JQ86" s="60"/>
      <c r="JR86" s="60"/>
      <c r="JS86" s="60"/>
      <c r="JT86" s="60"/>
      <c r="JU86" s="61"/>
      <c r="JV86" s="61"/>
      <c r="JW86" s="61"/>
      <c r="JX86" s="61"/>
      <c r="JY86" s="61"/>
      <c r="JZ86" s="61"/>
      <c r="KA86" s="61"/>
      <c r="KB86" s="61"/>
      <c r="KC86" s="61"/>
      <c r="KD86" s="61"/>
      <c r="KE86" s="61"/>
      <c r="KH86" s="76"/>
      <c r="KI86" s="76"/>
      <c r="KJ86" s="76"/>
      <c r="KK86" s="76"/>
      <c r="KL86" s="76"/>
      <c r="KM86" s="76"/>
      <c r="KN86" s="76"/>
    </row>
    <row r="87" spans="4:300" s="14" customFormat="1">
      <c r="D87" s="9"/>
      <c r="G87" s="60"/>
      <c r="H87" s="60"/>
      <c r="I87" s="60"/>
      <c r="J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Z87" s="24"/>
      <c r="HA87" s="24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0"/>
      <c r="IV87" s="60"/>
      <c r="IW87" s="60"/>
      <c r="IX87" s="60"/>
      <c r="IY87" s="60"/>
      <c r="IZ87" s="60"/>
      <c r="JA87" s="60"/>
      <c r="JB87" s="60"/>
      <c r="JC87" s="60"/>
      <c r="JD87" s="60"/>
      <c r="JE87" s="60"/>
      <c r="JF87" s="60"/>
      <c r="JG87" s="60"/>
      <c r="JH87" s="60"/>
      <c r="JI87" s="60"/>
      <c r="JJ87" s="60"/>
      <c r="JK87" s="60"/>
      <c r="JL87" s="60"/>
      <c r="JM87" s="60"/>
      <c r="JN87" s="60"/>
      <c r="JO87" s="60"/>
      <c r="JP87" s="60"/>
      <c r="JQ87" s="60"/>
      <c r="JR87" s="60"/>
      <c r="JS87" s="60"/>
      <c r="JT87" s="60"/>
      <c r="JU87" s="61"/>
      <c r="JV87" s="61"/>
      <c r="JW87" s="61"/>
      <c r="JX87" s="61"/>
      <c r="JY87" s="61"/>
      <c r="JZ87" s="61"/>
      <c r="KA87" s="61"/>
      <c r="KB87" s="61"/>
      <c r="KC87" s="61"/>
      <c r="KD87" s="61"/>
      <c r="KE87" s="61"/>
      <c r="KH87" s="76"/>
      <c r="KI87" s="76"/>
      <c r="KJ87" s="76"/>
      <c r="KK87" s="76"/>
      <c r="KL87" s="76"/>
      <c r="KM87" s="76"/>
      <c r="KN87" s="76"/>
    </row>
    <row r="88" spans="4:300" s="14" customFormat="1">
      <c r="D88" s="9"/>
      <c r="G88" s="60"/>
      <c r="H88" s="60"/>
      <c r="I88" s="60"/>
      <c r="J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Z88" s="24"/>
      <c r="HA88" s="24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0"/>
      <c r="IV88" s="60"/>
      <c r="IW88" s="60"/>
      <c r="IX88" s="60"/>
      <c r="IY88" s="60"/>
      <c r="IZ88" s="60"/>
      <c r="JA88" s="60"/>
      <c r="JB88" s="60"/>
      <c r="JC88" s="60"/>
      <c r="JD88" s="60"/>
      <c r="JE88" s="60"/>
      <c r="JF88" s="60"/>
      <c r="JG88" s="60"/>
      <c r="JH88" s="60"/>
      <c r="JI88" s="60"/>
      <c r="JJ88" s="60"/>
      <c r="JK88" s="60"/>
      <c r="JL88" s="60"/>
      <c r="JM88" s="60"/>
      <c r="JN88" s="60"/>
      <c r="JO88" s="60"/>
      <c r="JP88" s="60"/>
      <c r="JQ88" s="60"/>
      <c r="JR88" s="60"/>
      <c r="JS88" s="60"/>
      <c r="JT88" s="60"/>
      <c r="JU88" s="61"/>
      <c r="JV88" s="61"/>
      <c r="JW88" s="61"/>
      <c r="JX88" s="61"/>
      <c r="JY88" s="61"/>
      <c r="JZ88" s="61"/>
      <c r="KA88" s="61"/>
      <c r="KB88" s="61"/>
      <c r="KC88" s="61"/>
      <c r="KD88" s="61"/>
      <c r="KE88" s="61"/>
      <c r="KH88" s="76"/>
      <c r="KI88" s="76"/>
      <c r="KJ88" s="76"/>
      <c r="KK88" s="76"/>
      <c r="KL88" s="76"/>
      <c r="KM88" s="76"/>
      <c r="KN88" s="76"/>
    </row>
    <row r="89" spans="4:300" s="14" customFormat="1">
      <c r="D89" s="9"/>
      <c r="G89" s="60"/>
      <c r="H89" s="60"/>
      <c r="I89" s="60"/>
      <c r="J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Z89" s="24"/>
      <c r="HA89" s="24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  <c r="HU89" s="60"/>
      <c r="HW89" s="60"/>
      <c r="HX89" s="60"/>
      <c r="HY89" s="60"/>
      <c r="HZ89" s="60"/>
      <c r="IA89" s="60"/>
      <c r="IB89" s="60"/>
      <c r="IC89" s="60"/>
      <c r="ID89" s="60"/>
      <c r="IE89" s="60"/>
      <c r="IF89" s="60"/>
      <c r="IG89" s="60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0"/>
      <c r="IV89" s="60"/>
      <c r="IW89" s="60"/>
      <c r="IX89" s="60"/>
      <c r="IY89" s="60"/>
      <c r="IZ89" s="60"/>
      <c r="JA89" s="60"/>
      <c r="JB89" s="60"/>
      <c r="JC89" s="60"/>
      <c r="JD89" s="60"/>
      <c r="JE89" s="60"/>
      <c r="JF89" s="60"/>
      <c r="JG89" s="60"/>
      <c r="JH89" s="60"/>
      <c r="JI89" s="60"/>
      <c r="JJ89" s="60"/>
      <c r="JK89" s="60"/>
      <c r="JL89" s="60"/>
      <c r="JM89" s="60"/>
      <c r="JN89" s="60"/>
      <c r="JO89" s="60"/>
      <c r="JP89" s="60"/>
      <c r="JQ89" s="60"/>
      <c r="JR89" s="60"/>
      <c r="JS89" s="60"/>
      <c r="JT89" s="60"/>
      <c r="JU89" s="61"/>
      <c r="JV89" s="61"/>
      <c r="JW89" s="61"/>
      <c r="JX89" s="61"/>
      <c r="JY89" s="61"/>
      <c r="JZ89" s="61"/>
      <c r="KA89" s="61"/>
      <c r="KB89" s="61"/>
      <c r="KC89" s="61"/>
      <c r="KD89" s="61"/>
      <c r="KE89" s="61"/>
      <c r="KH89" s="76"/>
      <c r="KI89" s="76"/>
      <c r="KJ89" s="76"/>
      <c r="KK89" s="76"/>
      <c r="KL89" s="76"/>
      <c r="KM89" s="76"/>
      <c r="KN89" s="76"/>
    </row>
    <row r="90" spans="4:300" s="14" customFormat="1">
      <c r="D90" s="9"/>
      <c r="G90" s="60"/>
      <c r="H90" s="60"/>
      <c r="I90" s="60"/>
      <c r="J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Z90" s="24"/>
      <c r="HA90" s="24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  <c r="HU90" s="60"/>
      <c r="HW90" s="60"/>
      <c r="HX90" s="60"/>
      <c r="HY90" s="60"/>
      <c r="HZ90" s="60"/>
      <c r="IA90" s="60"/>
      <c r="IB90" s="60"/>
      <c r="IC90" s="60"/>
      <c r="ID90" s="60"/>
      <c r="IE90" s="60"/>
      <c r="IF90" s="60"/>
      <c r="IG90" s="60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0"/>
      <c r="IV90" s="60"/>
      <c r="IW90" s="60"/>
      <c r="IX90" s="60"/>
      <c r="IY90" s="60"/>
      <c r="IZ90" s="60"/>
      <c r="JA90" s="60"/>
      <c r="JB90" s="60"/>
      <c r="JC90" s="60"/>
      <c r="JD90" s="60"/>
      <c r="JE90" s="60"/>
      <c r="JF90" s="60"/>
      <c r="JG90" s="60"/>
      <c r="JH90" s="60"/>
      <c r="JI90" s="60"/>
      <c r="JJ90" s="60"/>
      <c r="JK90" s="60"/>
      <c r="JL90" s="60"/>
      <c r="JM90" s="60"/>
      <c r="JN90" s="60"/>
      <c r="JO90" s="60"/>
      <c r="JP90" s="60"/>
      <c r="JQ90" s="60"/>
      <c r="JR90" s="60"/>
      <c r="JS90" s="60"/>
      <c r="JT90" s="60"/>
      <c r="JU90" s="61"/>
      <c r="JV90" s="61"/>
      <c r="JW90" s="61"/>
      <c r="JX90" s="61"/>
      <c r="JY90" s="61"/>
      <c r="JZ90" s="61"/>
      <c r="KA90" s="61"/>
      <c r="KB90" s="61"/>
      <c r="KC90" s="61"/>
      <c r="KD90" s="61"/>
      <c r="KE90" s="61"/>
      <c r="KH90" s="76"/>
      <c r="KI90" s="76"/>
      <c r="KJ90" s="76"/>
      <c r="KK90" s="76"/>
      <c r="KL90" s="76"/>
      <c r="KM90" s="76"/>
      <c r="KN90" s="76"/>
    </row>
    <row r="91" spans="4:300" s="14" customFormat="1">
      <c r="D91" s="9"/>
      <c r="G91" s="60"/>
      <c r="H91" s="60"/>
      <c r="I91" s="60"/>
      <c r="J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Z91" s="24"/>
      <c r="HA91" s="24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  <c r="HU91" s="60"/>
      <c r="HW91" s="60"/>
      <c r="HX91" s="60"/>
      <c r="HY91" s="60"/>
      <c r="HZ91" s="60"/>
      <c r="IA91" s="60"/>
      <c r="IB91" s="60"/>
      <c r="IC91" s="60"/>
      <c r="ID91" s="60"/>
      <c r="IE91" s="60"/>
      <c r="IF91" s="60"/>
      <c r="IG91" s="60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0"/>
      <c r="IV91" s="60"/>
      <c r="IW91" s="60"/>
      <c r="IX91" s="60"/>
      <c r="IY91" s="60"/>
      <c r="IZ91" s="60"/>
      <c r="JA91" s="60"/>
      <c r="JB91" s="60"/>
      <c r="JC91" s="60"/>
      <c r="JD91" s="60"/>
      <c r="JE91" s="60"/>
      <c r="JF91" s="60"/>
      <c r="JG91" s="60"/>
      <c r="JH91" s="60"/>
      <c r="JI91" s="60"/>
      <c r="JJ91" s="60"/>
      <c r="JK91" s="60"/>
      <c r="JL91" s="60"/>
      <c r="JM91" s="60"/>
      <c r="JN91" s="60"/>
      <c r="JO91" s="60"/>
      <c r="JP91" s="60"/>
      <c r="JQ91" s="60"/>
      <c r="JR91" s="60"/>
      <c r="JS91" s="60"/>
      <c r="JT91" s="60"/>
      <c r="JU91" s="61"/>
      <c r="JV91" s="61"/>
      <c r="JW91" s="61"/>
      <c r="JX91" s="61"/>
      <c r="JY91" s="61"/>
      <c r="JZ91" s="61"/>
      <c r="KA91" s="61"/>
      <c r="KB91" s="61"/>
      <c r="KC91" s="61"/>
      <c r="KD91" s="61"/>
      <c r="KE91" s="61"/>
      <c r="KH91" s="76"/>
      <c r="KI91" s="76"/>
      <c r="KJ91" s="76"/>
      <c r="KK91" s="76"/>
      <c r="KL91" s="76"/>
      <c r="KM91" s="76"/>
      <c r="KN91" s="76"/>
    </row>
    <row r="92" spans="4:300" s="14" customFormat="1">
      <c r="D92" s="9"/>
      <c r="G92" s="60"/>
      <c r="H92" s="60"/>
      <c r="I92" s="60"/>
      <c r="J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Z92" s="24"/>
      <c r="HA92" s="24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  <c r="HU92" s="60"/>
      <c r="HW92" s="60"/>
      <c r="HX92" s="60"/>
      <c r="HY92" s="60"/>
      <c r="HZ92" s="60"/>
      <c r="IA92" s="60"/>
      <c r="IB92" s="60"/>
      <c r="IC92" s="60"/>
      <c r="ID92" s="60"/>
      <c r="IE92" s="60"/>
      <c r="IF92" s="60"/>
      <c r="IG92" s="60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0"/>
      <c r="IV92" s="60"/>
      <c r="IW92" s="60"/>
      <c r="IX92" s="60"/>
      <c r="IY92" s="60"/>
      <c r="IZ92" s="60"/>
      <c r="JA92" s="60"/>
      <c r="JB92" s="60"/>
      <c r="JC92" s="60"/>
      <c r="JD92" s="60"/>
      <c r="JE92" s="60"/>
      <c r="JF92" s="60"/>
      <c r="JG92" s="60"/>
      <c r="JH92" s="60"/>
      <c r="JI92" s="60"/>
      <c r="JJ92" s="60"/>
      <c r="JK92" s="60"/>
      <c r="JL92" s="60"/>
      <c r="JM92" s="60"/>
      <c r="JN92" s="60"/>
      <c r="JO92" s="60"/>
      <c r="JP92" s="60"/>
      <c r="JQ92" s="60"/>
      <c r="JR92" s="60"/>
      <c r="JS92" s="60"/>
      <c r="JT92" s="60"/>
      <c r="JU92" s="61"/>
      <c r="JV92" s="61"/>
      <c r="JW92" s="61"/>
      <c r="JX92" s="61"/>
      <c r="JY92" s="61"/>
      <c r="JZ92" s="61"/>
      <c r="KA92" s="61"/>
      <c r="KB92" s="61"/>
      <c r="KC92" s="61"/>
      <c r="KD92" s="61"/>
      <c r="KE92" s="61"/>
      <c r="KH92" s="76"/>
      <c r="KI92" s="76"/>
      <c r="KJ92" s="76"/>
      <c r="KK92" s="76"/>
      <c r="KL92" s="76"/>
      <c r="KM92" s="76"/>
      <c r="KN92" s="76"/>
    </row>
  </sheetData>
  <mergeCells count="1">
    <mergeCell ref="A4:A33"/>
  </mergeCells>
  <phoneticPr fontId="3" type="noConversion"/>
  <conditionalFormatting sqref="F7:AA7 F6:K6 O6:AA6 AE6:AJ7 BN6:BR7 CE6:DD7 DP6:DU7 EO6:ES7 GD6:GT7 HM6:HQ7 AN6:BJ7 BV6:CA7 DH6:DL7 DY6:EK7 EW6:FZ7 GX6:HI7 HU6:IS6 HU7:II7 IK7:IS7 G45:AJ46 AN45:JR46 AK44:AM44 JT45:KE46">
    <cfRule type="cellIs" dxfId="576" priority="737" operator="equal">
      <formula>"m"</formula>
    </cfRule>
    <cfRule type="cellIs" dxfId="575" priority="738" operator="greaterThan">
      <formula>0</formula>
    </cfRule>
  </conditionalFormatting>
  <conditionalFormatting sqref="F8:K9 O8:AA8 AE8:AJ8 CE8:DD8 EO8:ES8 HM8:HQ8 O9:AJ9 BN8:BR9 DP8:DU9 GD8:GT9 AN8:BJ9 BV9:DD9 BV8:CA8 DH8:DL9 DY9:ES9 DY8:EK8 EW8:FZ9 GX9:HQ9 GX8:HI8 HU8:IS9">
    <cfRule type="cellIs" dxfId="574" priority="735" operator="equal">
      <formula>"m"</formula>
    </cfRule>
    <cfRule type="cellIs" dxfId="573" priority="736" operator="greaterThan">
      <formula>0</formula>
    </cfRule>
  </conditionalFormatting>
  <conditionalFormatting sqref="F10:AJ11 AN10:BR11 BV10:DD11 DH10:DU11 DY10:ES11 EW10:GT11 GX10:HQ11 HU10:IS11">
    <cfRule type="cellIs" dxfId="572" priority="733" operator="equal">
      <formula>"m"</formula>
    </cfRule>
    <cfRule type="cellIs" dxfId="571" priority="734" operator="greaterThan">
      <formula>0</formula>
    </cfRule>
  </conditionalFormatting>
  <conditionalFormatting sqref="F12:S13 G5:JR19">
    <cfRule type="cellIs" dxfId="570" priority="732" operator="greaterThan">
      <formula>0</formula>
    </cfRule>
  </conditionalFormatting>
  <conditionalFormatting sqref="F14:AJ15 AN14:BR15 BV14:DD15 DH14:DU15 DY14:ES15 EW14:GT15 GX14:HQ15 HU14:IS15">
    <cfRule type="cellIs" dxfId="569" priority="729" operator="equal">
      <formula>"m"</formula>
    </cfRule>
    <cfRule type="cellIs" dxfId="568" priority="730" operator="greaterThan">
      <formula>0</formula>
    </cfRule>
  </conditionalFormatting>
  <conditionalFormatting sqref="F20:IV20 F26:O26 S26:W26 AJ26:BF26 BJ26:BN26 CA26:CF26 DL26:DQ26 EJ26:EO26 FA26:FV26 FZ26:GI26 HI26:HM26 GO26:HE26 BR26:BW26 CJ26:DH26 DU26:EF26 ES26:EW26 AA26:AF26 HQ26:IF26 F25:P25 S25:BO25 BR25:DR25 DU25:FW25 FZ25:IV25 F24:IV24 F22:AF22 HI22:IV22 ES22:HE22 CJ22:EO22 AJ22:CF22 F21:O21 S21:BN21 BR21:DQ21 DU21:FV21 FZ21:IF21 F16:AJ16 IL26:IV26 F23:IF23 IL23:IM23 IS23:IV23 IL21:IV21 AN16:BR19 BV16:DD19 DH16:DU19 EW16:GT19 GX16:HQ19 F17:S19 W17:AJ19 DY16:ES19 HU17:IS19 HU16:IF16 IL16:IS16">
    <cfRule type="cellIs" dxfId="567" priority="727" operator="equal">
      <formula>"m"</formula>
    </cfRule>
    <cfRule type="cellIs" dxfId="566" priority="728" operator="greaterThan">
      <formula>0</formula>
    </cfRule>
  </conditionalFormatting>
  <conditionalFormatting sqref="F28:AF28 F27:O27 S27:W27 AJ28:BF28 BJ27:BN28 CA27:CF28 DL27:DQ28 EJ27:EO28 FA28:FV28 FZ28:HE28 HI27:HM28 FZ27:GI27 GO27:HE27 BR27:BW28 CJ27:DH28 DU27:EF28 ES27:EW28 AA27:AF27 HQ27:IM27 AJ27:AM27 AS27:BF27 FA27:FG27 FM27:FV27 HQ28:HY28 IE28:IV28 IS27:IV27">
    <cfRule type="cellIs" dxfId="565" priority="725" operator="equal">
      <formula>"m"</formula>
    </cfRule>
    <cfRule type="cellIs" dxfId="564" priority="726" operator="greaterThan">
      <formula>0</formula>
    </cfRule>
  </conditionalFormatting>
  <conditionalFormatting sqref="F29:AF30 AJ29:BF30 BJ29:BN30 CA29:CF30 DL29:DQ30 EJ29:EO30 FA29:FV30 FZ29:HE30 HI29:HM30 BR29:BW30 CJ30:DH30 DU30:EF30 ES29:EW30 HQ29:IF29 CJ29:CN29 CT29:DH29 DU29:DX29 ED29:EF29 HQ30:HY30 IE30:IT30 IL29:IV29">
    <cfRule type="cellIs" dxfId="563" priority="723" operator="equal">
      <formula>"m"</formula>
    </cfRule>
    <cfRule type="cellIs" dxfId="562" priority="724" operator="greaterThan">
      <formula>0</formula>
    </cfRule>
  </conditionalFormatting>
  <conditionalFormatting sqref="F31:AF31 F32:O32 S32:W32 AJ31:BF31 BJ31:BN32 CA31:CF32 DL31:DQ32 EJ31:EO32 FA31:FV32 FZ31:HE31 HI31:HM32 FZ32:GI32 GO32:HE32 BR31:BW32 CJ31:DH32 DU31:EF32 ES31:EW32 AA32:AF32 HQ31:IV31 AJ32:AT32 AZ32:BF32 HQ32:HY32 IE32:IF32 IL32:IM32 IS32:IV32">
    <cfRule type="cellIs" dxfId="561" priority="721" operator="equal">
      <formula>"m"</formula>
    </cfRule>
    <cfRule type="cellIs" dxfId="560" priority="722" operator="greaterThan">
      <formula>0</formula>
    </cfRule>
  </conditionalFormatting>
  <conditionalFormatting sqref="F36:BC36 F33:AM33 HI33:HM33 AS33:AT33 AZ33:CW33 DC33:HE33 HQ33:IV33 BE36:IV36">
    <cfRule type="cellIs" dxfId="559" priority="719" operator="equal">
      <formula>"m"</formula>
    </cfRule>
    <cfRule type="cellIs" dxfId="558" priority="720" operator="greaterThan">
      <formula>0</formula>
    </cfRule>
  </conditionalFormatting>
  <conditionalFormatting sqref="P32:R32">
    <cfRule type="cellIs" dxfId="557" priority="715" operator="equal">
      <formula>"m"</formula>
    </cfRule>
    <cfRule type="cellIs" dxfId="556" priority="716" operator="greaterThan">
      <formula>0</formula>
    </cfRule>
  </conditionalFormatting>
  <conditionalFormatting sqref="P26:R26">
    <cfRule type="cellIs" dxfId="555" priority="713" operator="equal">
      <formula>"m"</formula>
    </cfRule>
    <cfRule type="cellIs" dxfId="554" priority="714" operator="greaterThan">
      <formula>0</formula>
    </cfRule>
  </conditionalFormatting>
  <conditionalFormatting sqref="P27:R27">
    <cfRule type="cellIs" dxfId="553" priority="711" operator="equal">
      <formula>"m"</formula>
    </cfRule>
    <cfRule type="cellIs" dxfId="552" priority="712" operator="greaterThan">
      <formula>0</formula>
    </cfRule>
  </conditionalFormatting>
  <conditionalFormatting sqref="AG28:AI28">
    <cfRule type="cellIs" dxfId="551" priority="709" operator="equal">
      <formula>"m"</formula>
    </cfRule>
    <cfRule type="cellIs" dxfId="550" priority="710" operator="greaterThan">
      <formula>0</formula>
    </cfRule>
  </conditionalFormatting>
  <conditionalFormatting sqref="AG29">
    <cfRule type="cellIs" dxfId="549" priority="707" operator="equal">
      <formula>"m"</formula>
    </cfRule>
    <cfRule type="cellIs" dxfId="548" priority="708" operator="greaterThan">
      <formula>0</formula>
    </cfRule>
  </conditionalFormatting>
  <conditionalFormatting sqref="AG31:AI31">
    <cfRule type="cellIs" dxfId="547" priority="705" operator="equal">
      <formula>"m"</formula>
    </cfRule>
    <cfRule type="cellIs" dxfId="546" priority="706" operator="greaterThan">
      <formula>0</formula>
    </cfRule>
  </conditionalFormatting>
  <conditionalFormatting sqref="AG32:AI32">
    <cfRule type="cellIs" dxfId="545" priority="703" operator="equal">
      <formula>"m"</formula>
    </cfRule>
    <cfRule type="cellIs" dxfId="544" priority="704" operator="greaterThan">
      <formula>0</formula>
    </cfRule>
  </conditionalFormatting>
  <conditionalFormatting sqref="AG26:AI26">
    <cfRule type="cellIs" dxfId="543" priority="701" operator="equal">
      <formula>"m"</formula>
    </cfRule>
    <cfRule type="cellIs" dxfId="542" priority="702" operator="greaterThan">
      <formula>0</formula>
    </cfRule>
  </conditionalFormatting>
  <conditionalFormatting sqref="AG27:AI27">
    <cfRule type="cellIs" dxfId="541" priority="699" operator="equal">
      <formula>"m"</formula>
    </cfRule>
    <cfRule type="cellIs" dxfId="540" priority="700" operator="greaterThan">
      <formula>0</formula>
    </cfRule>
  </conditionalFormatting>
  <conditionalFormatting sqref="L9:N9">
    <cfRule type="cellIs" dxfId="539" priority="297" operator="equal">
      <formula>"m"</formula>
    </cfRule>
    <cfRule type="cellIs" dxfId="538" priority="298" operator="greaterThan">
      <formula>0</formula>
    </cfRule>
  </conditionalFormatting>
  <conditionalFormatting sqref="AB7:AD7">
    <cfRule type="cellIs" dxfId="537" priority="295" operator="equal">
      <formula>"m"</formula>
    </cfRule>
    <cfRule type="cellIs" dxfId="536" priority="296" operator="greaterThan">
      <formula>0</formula>
    </cfRule>
  </conditionalFormatting>
  <conditionalFormatting sqref="BK9:BM9">
    <cfRule type="cellIs" dxfId="535" priority="293" operator="equal">
      <formula>"m"</formula>
    </cfRule>
    <cfRule type="cellIs" dxfId="534" priority="294" operator="greaterThan">
      <formula>0</formula>
    </cfRule>
  </conditionalFormatting>
  <conditionalFormatting sqref="CB7:CD7">
    <cfRule type="cellIs" dxfId="533" priority="291" operator="equal">
      <formula>"m"</formula>
    </cfRule>
    <cfRule type="cellIs" dxfId="532" priority="292" operator="greaterThan">
      <formula>0</formula>
    </cfRule>
  </conditionalFormatting>
  <conditionalFormatting sqref="T13:V13">
    <cfRule type="cellIs" dxfId="531" priority="289" operator="equal">
      <formula>"m"</formula>
    </cfRule>
    <cfRule type="cellIs" dxfId="530" priority="290" operator="greaterThan">
      <formula>0</formula>
    </cfRule>
  </conditionalFormatting>
  <conditionalFormatting sqref="T18:V19">
    <cfRule type="cellIs" dxfId="529" priority="287" operator="equal">
      <formula>"m"</formula>
    </cfRule>
    <cfRule type="cellIs" dxfId="528" priority="288" operator="greaterThan">
      <formula>0</formula>
    </cfRule>
  </conditionalFormatting>
  <conditionalFormatting sqref="ET10:EV11">
    <cfRule type="cellIs" dxfId="527" priority="207" operator="equal">
      <formula>"m"</formula>
    </cfRule>
    <cfRule type="cellIs" dxfId="526" priority="208" operator="greaterThan">
      <formula>0</formula>
    </cfRule>
  </conditionalFormatting>
  <conditionalFormatting sqref="ET12:EV12">
    <cfRule type="cellIs" dxfId="525" priority="205" operator="equal">
      <formula>"m"</formula>
    </cfRule>
    <cfRule type="cellIs" dxfId="524" priority="206" operator="greaterThan">
      <formula>0</formula>
    </cfRule>
  </conditionalFormatting>
  <conditionalFormatting sqref="ET14:ET15">
    <cfRule type="cellIs" dxfId="523" priority="203" operator="equal">
      <formula>"m"</formula>
    </cfRule>
    <cfRule type="cellIs" dxfId="522" priority="204" operator="greaterThan">
      <formula>0</formula>
    </cfRule>
  </conditionalFormatting>
  <conditionalFormatting sqref="ET16:EV16">
    <cfRule type="cellIs" dxfId="521" priority="201" operator="equal">
      <formula>"m"</formula>
    </cfRule>
    <cfRule type="cellIs" dxfId="520" priority="202" operator="greaterThan">
      <formula>0</formula>
    </cfRule>
  </conditionalFormatting>
  <conditionalFormatting sqref="ET13:EV13">
    <cfRule type="cellIs" dxfId="519" priority="199" operator="equal">
      <formula>"m"</formula>
    </cfRule>
    <cfRule type="cellIs" dxfId="518" priority="200" operator="greaterThan">
      <formula>0</formula>
    </cfRule>
  </conditionalFormatting>
  <conditionalFormatting sqref="ET18:EV19">
    <cfRule type="cellIs" dxfId="517" priority="197" operator="equal">
      <formula>"m"</formula>
    </cfRule>
    <cfRule type="cellIs" dxfId="516" priority="198" operator="greaterThan">
      <formula>0</formula>
    </cfRule>
  </conditionalFormatting>
  <conditionalFormatting sqref="AK4:AM5">
    <cfRule type="cellIs" dxfId="515" priority="285" operator="equal">
      <formula>"m"</formula>
    </cfRule>
    <cfRule type="cellIs" dxfId="514" priority="286" operator="greaterThan">
      <formula>0</formula>
    </cfRule>
  </conditionalFormatting>
  <conditionalFormatting sqref="BO28:BQ28">
    <cfRule type="cellIs" dxfId="513" priority="607" operator="equal">
      <formula>"m"</formula>
    </cfRule>
    <cfRule type="cellIs" dxfId="512" priority="608" operator="greaterThan">
      <formula>0</formula>
    </cfRule>
  </conditionalFormatting>
  <conditionalFormatting sqref="BO30:BQ30 BO29">
    <cfRule type="cellIs" dxfId="511" priority="605" operator="equal">
      <formula>"m"</formula>
    </cfRule>
    <cfRule type="cellIs" dxfId="510" priority="606" operator="greaterThan">
      <formula>0</formula>
    </cfRule>
  </conditionalFormatting>
  <conditionalFormatting sqref="BO31:BQ31">
    <cfRule type="cellIs" dxfId="509" priority="603" operator="equal">
      <formula>"m"</formula>
    </cfRule>
    <cfRule type="cellIs" dxfId="508" priority="604" operator="greaterThan">
      <formula>0</formula>
    </cfRule>
  </conditionalFormatting>
  <conditionalFormatting sqref="BO32:BQ32">
    <cfRule type="cellIs" dxfId="507" priority="601" operator="equal">
      <formula>"m"</formula>
    </cfRule>
    <cfRule type="cellIs" dxfId="506" priority="602" operator="greaterThan">
      <formula>0</formula>
    </cfRule>
  </conditionalFormatting>
  <conditionalFormatting sqref="BO26:BQ26">
    <cfRule type="cellIs" dxfId="505" priority="599" operator="equal">
      <formula>"m"</formula>
    </cfRule>
    <cfRule type="cellIs" dxfId="504" priority="600" operator="greaterThan">
      <formula>0</formula>
    </cfRule>
  </conditionalFormatting>
  <conditionalFormatting sqref="BO27:BQ27">
    <cfRule type="cellIs" dxfId="503" priority="597" operator="equal">
      <formula>"m"</formula>
    </cfRule>
    <cfRule type="cellIs" dxfId="502" priority="598" operator="greaterThan">
      <formula>0</formula>
    </cfRule>
  </conditionalFormatting>
  <conditionalFormatting sqref="CG28:CI28">
    <cfRule type="cellIs" dxfId="501" priority="595" operator="equal">
      <formula>"m"</formula>
    </cfRule>
    <cfRule type="cellIs" dxfId="500" priority="596" operator="greaterThan">
      <formula>0</formula>
    </cfRule>
  </conditionalFormatting>
  <conditionalFormatting sqref="CG29">
    <cfRule type="cellIs" dxfId="499" priority="593" operator="equal">
      <formula>"m"</formula>
    </cfRule>
    <cfRule type="cellIs" dxfId="498" priority="594" operator="greaterThan">
      <formula>0</formula>
    </cfRule>
  </conditionalFormatting>
  <conditionalFormatting sqref="CG31:CI31">
    <cfRule type="cellIs" dxfId="497" priority="591" operator="equal">
      <formula>"m"</formula>
    </cfRule>
    <cfRule type="cellIs" dxfId="496" priority="592" operator="greaterThan">
      <formula>0</formula>
    </cfRule>
  </conditionalFormatting>
  <conditionalFormatting sqref="CG32:CI32">
    <cfRule type="cellIs" dxfId="495" priority="589" operator="equal">
      <formula>"m"</formula>
    </cfRule>
    <cfRule type="cellIs" dxfId="494" priority="590" operator="greaterThan">
      <formula>0</formula>
    </cfRule>
  </conditionalFormatting>
  <conditionalFormatting sqref="CG26:CI26">
    <cfRule type="cellIs" dxfId="493" priority="587" operator="equal">
      <formula>"m"</formula>
    </cfRule>
    <cfRule type="cellIs" dxfId="492" priority="588" operator="greaterThan">
      <formula>0</formula>
    </cfRule>
  </conditionalFormatting>
  <conditionalFormatting sqref="CG27:CI27">
    <cfRule type="cellIs" dxfId="491" priority="585" operator="equal">
      <formula>"m"</formula>
    </cfRule>
    <cfRule type="cellIs" dxfId="490" priority="586" operator="greaterThan">
      <formula>0</formula>
    </cfRule>
  </conditionalFormatting>
  <conditionalFormatting sqref="DR28:DT28">
    <cfRule type="cellIs" dxfId="489" priority="583" operator="equal">
      <formula>"m"</formula>
    </cfRule>
    <cfRule type="cellIs" dxfId="488" priority="584" operator="greaterThan">
      <formula>0</formula>
    </cfRule>
  </conditionalFormatting>
  <conditionalFormatting sqref="DR30:DT30 DR29">
    <cfRule type="cellIs" dxfId="487" priority="581" operator="equal">
      <formula>"m"</formula>
    </cfRule>
    <cfRule type="cellIs" dxfId="486" priority="582" operator="greaterThan">
      <formula>0</formula>
    </cfRule>
  </conditionalFormatting>
  <conditionalFormatting sqref="DR31:DT31">
    <cfRule type="cellIs" dxfId="485" priority="579" operator="equal">
      <formula>"m"</formula>
    </cfRule>
    <cfRule type="cellIs" dxfId="484" priority="580" operator="greaterThan">
      <formula>0</formula>
    </cfRule>
  </conditionalFormatting>
  <conditionalFormatting sqref="DR32:DT32">
    <cfRule type="cellIs" dxfId="483" priority="577" operator="equal">
      <formula>"m"</formula>
    </cfRule>
    <cfRule type="cellIs" dxfId="482" priority="578" operator="greaterThan">
      <formula>0</formula>
    </cfRule>
  </conditionalFormatting>
  <conditionalFormatting sqref="DR26:DT26">
    <cfRule type="cellIs" dxfId="481" priority="575" operator="equal">
      <formula>"m"</formula>
    </cfRule>
    <cfRule type="cellIs" dxfId="480" priority="576" operator="greaterThan">
      <formula>0</formula>
    </cfRule>
  </conditionalFormatting>
  <conditionalFormatting sqref="DR27:DT27">
    <cfRule type="cellIs" dxfId="479" priority="573" operator="equal">
      <formula>"m"</formula>
    </cfRule>
    <cfRule type="cellIs" dxfId="478" priority="574" operator="greaterThan">
      <formula>0</formula>
    </cfRule>
  </conditionalFormatting>
  <conditionalFormatting sqref="EP28:ER28">
    <cfRule type="cellIs" dxfId="477" priority="571" operator="equal">
      <formula>"m"</formula>
    </cfRule>
    <cfRule type="cellIs" dxfId="476" priority="572" operator="greaterThan">
      <formula>0</formula>
    </cfRule>
  </conditionalFormatting>
  <conditionalFormatting sqref="EP31:ER31">
    <cfRule type="cellIs" dxfId="475" priority="567" operator="equal">
      <formula>"m"</formula>
    </cfRule>
    <cfRule type="cellIs" dxfId="474" priority="568" operator="greaterThan">
      <formula>0</formula>
    </cfRule>
  </conditionalFormatting>
  <conditionalFormatting sqref="EP32:ER32">
    <cfRule type="cellIs" dxfId="473" priority="565" operator="equal">
      <formula>"m"</formula>
    </cfRule>
    <cfRule type="cellIs" dxfId="472" priority="566" operator="greaterThan">
      <formula>0</formula>
    </cfRule>
  </conditionalFormatting>
  <conditionalFormatting sqref="EP26:ER26">
    <cfRule type="cellIs" dxfId="471" priority="563" operator="equal">
      <formula>"m"</formula>
    </cfRule>
    <cfRule type="cellIs" dxfId="470" priority="564" operator="greaterThan">
      <formula>0</formula>
    </cfRule>
  </conditionalFormatting>
  <conditionalFormatting sqref="EP27:ER27">
    <cfRule type="cellIs" dxfId="469" priority="561" operator="equal">
      <formula>"m"</formula>
    </cfRule>
    <cfRule type="cellIs" dxfId="468" priority="562" operator="greaterThan">
      <formula>0</formula>
    </cfRule>
  </conditionalFormatting>
  <conditionalFormatting sqref="FW28:FY28">
    <cfRule type="cellIs" dxfId="467" priority="559" operator="equal">
      <formula>"m"</formula>
    </cfRule>
    <cfRule type="cellIs" dxfId="466" priority="560" operator="greaterThan">
      <formula>0</formula>
    </cfRule>
  </conditionalFormatting>
  <conditionalFormatting sqref="FW30:FY30 FW29">
    <cfRule type="cellIs" dxfId="465" priority="557" operator="equal">
      <formula>"m"</formula>
    </cfRule>
    <cfRule type="cellIs" dxfId="464" priority="558" operator="greaterThan">
      <formula>0</formula>
    </cfRule>
  </conditionalFormatting>
  <conditionalFormatting sqref="FW31:FY31">
    <cfRule type="cellIs" dxfId="463" priority="555" operator="equal">
      <formula>"m"</formula>
    </cfRule>
    <cfRule type="cellIs" dxfId="462" priority="556" operator="greaterThan">
      <formula>0</formula>
    </cfRule>
  </conditionalFormatting>
  <conditionalFormatting sqref="FW32:FY32">
    <cfRule type="cellIs" dxfId="461" priority="553" operator="equal">
      <formula>"m"</formula>
    </cfRule>
    <cfRule type="cellIs" dxfId="460" priority="554" operator="greaterThan">
      <formula>0</formula>
    </cfRule>
  </conditionalFormatting>
  <conditionalFormatting sqref="FW26:FY26">
    <cfRule type="cellIs" dxfId="459" priority="551" operator="equal">
      <formula>"m"</formula>
    </cfRule>
    <cfRule type="cellIs" dxfId="458" priority="552" operator="greaterThan">
      <formula>0</formula>
    </cfRule>
  </conditionalFormatting>
  <conditionalFormatting sqref="FW27:FY27">
    <cfRule type="cellIs" dxfId="457" priority="549" operator="equal">
      <formula>"m"</formula>
    </cfRule>
    <cfRule type="cellIs" dxfId="456" priority="550" operator="greaterThan">
      <formula>0</formula>
    </cfRule>
  </conditionalFormatting>
  <conditionalFormatting sqref="HF28:HH28">
    <cfRule type="cellIs" dxfId="455" priority="547" operator="equal">
      <formula>"m"</formula>
    </cfRule>
    <cfRule type="cellIs" dxfId="454" priority="548" operator="greaterThan">
      <formula>0</formula>
    </cfRule>
  </conditionalFormatting>
  <conditionalFormatting sqref="HF29">
    <cfRule type="cellIs" dxfId="453" priority="545" operator="equal">
      <formula>"m"</formula>
    </cfRule>
    <cfRule type="cellIs" dxfId="452" priority="546" operator="greaterThan">
      <formula>0</formula>
    </cfRule>
  </conditionalFormatting>
  <conditionalFormatting sqref="HF31:HH31">
    <cfRule type="cellIs" dxfId="451" priority="543" operator="equal">
      <formula>"m"</formula>
    </cfRule>
    <cfRule type="cellIs" dxfId="450" priority="544" operator="greaterThan">
      <formula>0</formula>
    </cfRule>
  </conditionalFormatting>
  <conditionalFormatting sqref="HF32:HH32">
    <cfRule type="cellIs" dxfId="449" priority="541" operator="equal">
      <formula>"m"</formula>
    </cfRule>
    <cfRule type="cellIs" dxfId="448" priority="542" operator="greaterThan">
      <formula>0</formula>
    </cfRule>
  </conditionalFormatting>
  <conditionalFormatting sqref="HF26:HH26">
    <cfRule type="cellIs" dxfId="447" priority="539" operator="equal">
      <formula>"m"</formula>
    </cfRule>
    <cfRule type="cellIs" dxfId="446" priority="540" operator="greaterThan">
      <formula>0</formula>
    </cfRule>
  </conditionalFormatting>
  <conditionalFormatting sqref="HF27:HH27">
    <cfRule type="cellIs" dxfId="445" priority="537" operator="equal">
      <formula>"m"</formula>
    </cfRule>
    <cfRule type="cellIs" dxfId="444" priority="538" operator="greaterThan">
      <formula>0</formula>
    </cfRule>
  </conditionalFormatting>
  <conditionalFormatting sqref="X32:Z32">
    <cfRule type="cellIs" dxfId="443" priority="535" operator="equal">
      <formula>"m"</formula>
    </cfRule>
    <cfRule type="cellIs" dxfId="442" priority="536" operator="greaterThan">
      <formula>0</formula>
    </cfRule>
  </conditionalFormatting>
  <conditionalFormatting sqref="X26:Z26">
    <cfRule type="cellIs" dxfId="441" priority="533" operator="equal">
      <formula>"m"</formula>
    </cfRule>
    <cfRule type="cellIs" dxfId="440" priority="534" operator="greaterThan">
      <formula>0</formula>
    </cfRule>
  </conditionalFormatting>
  <conditionalFormatting sqref="X27:Z27">
    <cfRule type="cellIs" dxfId="439" priority="531" operator="equal">
      <formula>"m"</formula>
    </cfRule>
    <cfRule type="cellIs" dxfId="438" priority="532" operator="greaterThan">
      <formula>0</formula>
    </cfRule>
  </conditionalFormatting>
  <conditionalFormatting sqref="BG29:BI30">
    <cfRule type="cellIs" dxfId="437" priority="527" operator="equal">
      <formula>"m"</formula>
    </cfRule>
    <cfRule type="cellIs" dxfId="436" priority="528" operator="greaterThan">
      <formula>0</formula>
    </cfRule>
  </conditionalFormatting>
  <conditionalFormatting sqref="BG31:BI31">
    <cfRule type="cellIs" dxfId="435" priority="525" operator="equal">
      <formula>"m"</formula>
    </cfRule>
    <cfRule type="cellIs" dxfId="434" priority="526" operator="greaterThan">
      <formula>0</formula>
    </cfRule>
  </conditionalFormatting>
  <conditionalFormatting sqref="BG32:BI32">
    <cfRule type="cellIs" dxfId="433" priority="523" operator="equal">
      <formula>"m"</formula>
    </cfRule>
    <cfRule type="cellIs" dxfId="432" priority="524" operator="greaterThan">
      <formula>0</formula>
    </cfRule>
  </conditionalFormatting>
  <conditionalFormatting sqref="BG26:BI26">
    <cfRule type="cellIs" dxfId="431" priority="521" operator="equal">
      <formula>"m"</formula>
    </cfRule>
    <cfRule type="cellIs" dxfId="430" priority="522" operator="greaterThan">
      <formula>0</formula>
    </cfRule>
  </conditionalFormatting>
  <conditionalFormatting sqref="BG27:BI27">
    <cfRule type="cellIs" dxfId="429" priority="519" operator="equal">
      <formula>"m"</formula>
    </cfRule>
    <cfRule type="cellIs" dxfId="428" priority="520" operator="greaterThan">
      <formula>0</formula>
    </cfRule>
  </conditionalFormatting>
  <conditionalFormatting sqref="BX28:BZ28">
    <cfRule type="cellIs" dxfId="427" priority="517" operator="equal">
      <formula>"m"</formula>
    </cfRule>
    <cfRule type="cellIs" dxfId="426" priority="518" operator="greaterThan">
      <formula>0</formula>
    </cfRule>
  </conditionalFormatting>
  <conditionalFormatting sqref="BX29:BZ30">
    <cfRule type="cellIs" dxfId="425" priority="515" operator="equal">
      <formula>"m"</formula>
    </cfRule>
    <cfRule type="cellIs" dxfId="424" priority="516" operator="greaterThan">
      <formula>0</formula>
    </cfRule>
  </conditionalFormatting>
  <conditionalFormatting sqref="BX31:BZ31">
    <cfRule type="cellIs" dxfId="423" priority="513" operator="equal">
      <formula>"m"</formula>
    </cfRule>
    <cfRule type="cellIs" dxfId="422" priority="514" operator="greaterThan">
      <formula>0</formula>
    </cfRule>
  </conditionalFormatting>
  <conditionalFormatting sqref="BX32:BZ32">
    <cfRule type="cellIs" dxfId="421" priority="511" operator="equal">
      <formula>"m"</formula>
    </cfRule>
    <cfRule type="cellIs" dxfId="420" priority="512" operator="greaterThan">
      <formula>0</formula>
    </cfRule>
  </conditionalFormatting>
  <conditionalFormatting sqref="BX26:BZ26">
    <cfRule type="cellIs" dxfId="419" priority="509" operator="equal">
      <formula>"m"</formula>
    </cfRule>
    <cfRule type="cellIs" dxfId="418" priority="510" operator="greaterThan">
      <formula>0</formula>
    </cfRule>
  </conditionalFormatting>
  <conditionalFormatting sqref="BX27:BZ27">
    <cfRule type="cellIs" dxfId="417" priority="507" operator="equal">
      <formula>"m"</formula>
    </cfRule>
    <cfRule type="cellIs" dxfId="416" priority="508" operator="greaterThan">
      <formula>0</formula>
    </cfRule>
  </conditionalFormatting>
  <conditionalFormatting sqref="GU14:GW15">
    <cfRule type="cellIs" dxfId="415" priority="185" operator="equal">
      <formula>"m"</formula>
    </cfRule>
    <cfRule type="cellIs" dxfId="414" priority="186" operator="greaterThan">
      <formula>0</formula>
    </cfRule>
  </conditionalFormatting>
  <conditionalFormatting sqref="DI29:DK30">
    <cfRule type="cellIs" dxfId="413" priority="503" operator="equal">
      <formula>"m"</formula>
    </cfRule>
    <cfRule type="cellIs" dxfId="412" priority="504" operator="greaterThan">
      <formula>0</formula>
    </cfRule>
  </conditionalFormatting>
  <conditionalFormatting sqref="DI31:DK31">
    <cfRule type="cellIs" dxfId="411" priority="501" operator="equal">
      <formula>"m"</formula>
    </cfRule>
    <cfRule type="cellIs" dxfId="410" priority="502" operator="greaterThan">
      <formula>0</formula>
    </cfRule>
  </conditionalFormatting>
  <conditionalFormatting sqref="DI32:DK32">
    <cfRule type="cellIs" dxfId="409" priority="499" operator="equal">
      <formula>"m"</formula>
    </cfRule>
    <cfRule type="cellIs" dxfId="408" priority="500" operator="greaterThan">
      <formula>0</formula>
    </cfRule>
  </conditionalFormatting>
  <conditionalFormatting sqref="DI26:DK26">
    <cfRule type="cellIs" dxfId="407" priority="497" operator="equal">
      <formula>"m"</formula>
    </cfRule>
    <cfRule type="cellIs" dxfId="406" priority="498" operator="greaterThan">
      <formula>0</formula>
    </cfRule>
  </conditionalFormatting>
  <conditionalFormatting sqref="DI27:DK27">
    <cfRule type="cellIs" dxfId="405" priority="495" operator="equal">
      <formula>"m"</formula>
    </cfRule>
    <cfRule type="cellIs" dxfId="404" priority="496" operator="greaterThan">
      <formula>0</formula>
    </cfRule>
  </conditionalFormatting>
  <conditionalFormatting sqref="EG28:EI28">
    <cfRule type="cellIs" dxfId="403" priority="493" operator="equal">
      <formula>"m"</formula>
    </cfRule>
    <cfRule type="cellIs" dxfId="402" priority="494" operator="greaterThan">
      <formula>0</formula>
    </cfRule>
  </conditionalFormatting>
  <conditionalFormatting sqref="EG29:EI30">
    <cfRule type="cellIs" dxfId="401" priority="491" operator="equal">
      <formula>"m"</formula>
    </cfRule>
    <cfRule type="cellIs" dxfId="400" priority="492" operator="greaterThan">
      <formula>0</formula>
    </cfRule>
  </conditionalFormatting>
  <conditionalFormatting sqref="EG31:EI31">
    <cfRule type="cellIs" dxfId="399" priority="489" operator="equal">
      <formula>"m"</formula>
    </cfRule>
    <cfRule type="cellIs" dxfId="398" priority="490" operator="greaterThan">
      <formula>0</formula>
    </cfRule>
  </conditionalFormatting>
  <conditionalFormatting sqref="EG32:EI32">
    <cfRule type="cellIs" dxfId="397" priority="487" operator="equal">
      <formula>"m"</formula>
    </cfRule>
    <cfRule type="cellIs" dxfId="396" priority="488" operator="greaterThan">
      <formula>0</formula>
    </cfRule>
  </conditionalFormatting>
  <conditionalFormatting sqref="EG26:EI26">
    <cfRule type="cellIs" dxfId="395" priority="485" operator="equal">
      <formula>"m"</formula>
    </cfRule>
    <cfRule type="cellIs" dxfId="394" priority="486" operator="greaterThan">
      <formula>0</formula>
    </cfRule>
  </conditionalFormatting>
  <conditionalFormatting sqref="EG27:EI27">
    <cfRule type="cellIs" dxfId="393" priority="483" operator="equal">
      <formula>"m"</formula>
    </cfRule>
    <cfRule type="cellIs" dxfId="392" priority="484" operator="greaterThan">
      <formula>0</formula>
    </cfRule>
  </conditionalFormatting>
  <conditionalFormatting sqref="HR13:HT13">
    <cfRule type="cellIs" dxfId="391" priority="163" operator="equal">
      <formula>"m"</formula>
    </cfRule>
    <cfRule type="cellIs" dxfId="390" priority="164" operator="greaterThan">
      <formula>0</formula>
    </cfRule>
  </conditionalFormatting>
  <conditionalFormatting sqref="EX29:EZ30">
    <cfRule type="cellIs" dxfId="389" priority="479" operator="equal">
      <formula>"m"</formula>
    </cfRule>
    <cfRule type="cellIs" dxfId="388" priority="480" operator="greaterThan">
      <formula>0</formula>
    </cfRule>
  </conditionalFormatting>
  <conditionalFormatting sqref="EX31:EZ31">
    <cfRule type="cellIs" dxfId="387" priority="477" operator="equal">
      <formula>"m"</formula>
    </cfRule>
    <cfRule type="cellIs" dxfId="386" priority="478" operator="greaterThan">
      <formula>0</formula>
    </cfRule>
  </conditionalFormatting>
  <conditionalFormatting sqref="EX32:EZ32">
    <cfRule type="cellIs" dxfId="385" priority="475" operator="equal">
      <formula>"m"</formula>
    </cfRule>
    <cfRule type="cellIs" dxfId="384" priority="476" operator="greaterThan">
      <formula>0</formula>
    </cfRule>
  </conditionalFormatting>
  <conditionalFormatting sqref="EX26:EZ26">
    <cfRule type="cellIs" dxfId="383" priority="473" operator="equal">
      <formula>"m"</formula>
    </cfRule>
    <cfRule type="cellIs" dxfId="382" priority="474" operator="greaterThan">
      <formula>0</formula>
    </cfRule>
  </conditionalFormatting>
  <conditionalFormatting sqref="EX27:EZ27">
    <cfRule type="cellIs" dxfId="381" priority="471" operator="equal">
      <formula>"m"</formula>
    </cfRule>
    <cfRule type="cellIs" dxfId="380" priority="472" operator="greaterThan">
      <formula>0</formula>
    </cfRule>
  </conditionalFormatting>
  <conditionalFormatting sqref="DV11:DX11">
    <cfRule type="cellIs" dxfId="379" priority="153" operator="equal">
      <formula>"m"</formula>
    </cfRule>
    <cfRule type="cellIs" dxfId="378" priority="154" operator="greaterThan">
      <formula>0</formula>
    </cfRule>
  </conditionalFormatting>
  <conditionalFormatting sqref="HN29:HP30">
    <cfRule type="cellIs" dxfId="377" priority="467" operator="equal">
      <formula>"m"</formula>
    </cfRule>
    <cfRule type="cellIs" dxfId="376" priority="468" operator="greaterThan">
      <formula>0</formula>
    </cfRule>
  </conditionalFormatting>
  <conditionalFormatting sqref="HN31:HP31">
    <cfRule type="cellIs" dxfId="375" priority="465" operator="equal">
      <formula>"m"</formula>
    </cfRule>
    <cfRule type="cellIs" dxfId="374" priority="466" operator="greaterThan">
      <formula>0</formula>
    </cfRule>
  </conditionalFormatting>
  <conditionalFormatting sqref="HN32:HP32">
    <cfRule type="cellIs" dxfId="373" priority="463" operator="equal">
      <formula>"m"</formula>
    </cfRule>
    <cfRule type="cellIs" dxfId="372" priority="464" operator="greaterThan">
      <formula>0</formula>
    </cfRule>
  </conditionalFormatting>
  <conditionalFormatting sqref="HN26:HP26">
    <cfRule type="cellIs" dxfId="371" priority="461" operator="equal">
      <formula>"m"</formula>
    </cfRule>
    <cfRule type="cellIs" dxfId="370" priority="462" operator="greaterThan">
      <formula>0</formula>
    </cfRule>
  </conditionalFormatting>
  <conditionalFormatting sqref="HN27:HP27">
    <cfRule type="cellIs" dxfId="369" priority="459" operator="equal">
      <formula>"m"</formula>
    </cfRule>
    <cfRule type="cellIs" dxfId="368" priority="460" operator="greaterThan">
      <formula>0</formula>
    </cfRule>
  </conditionalFormatting>
  <conditionalFormatting sqref="GJ26:GN26">
    <cfRule type="cellIs" dxfId="367" priority="457" operator="equal">
      <formula>"m"</formula>
    </cfRule>
    <cfRule type="cellIs" dxfId="366" priority="458" operator="greaterThan">
      <formula>0</formula>
    </cfRule>
  </conditionalFormatting>
  <conditionalFormatting sqref="GJ27:GN27">
    <cfRule type="cellIs" dxfId="365" priority="455" operator="equal">
      <formula>"m"</formula>
    </cfRule>
    <cfRule type="cellIs" dxfId="364" priority="456" operator="greaterThan">
      <formula>0</formula>
    </cfRule>
  </conditionalFormatting>
  <conditionalFormatting sqref="GJ32:GN32">
    <cfRule type="cellIs" dxfId="363" priority="453" operator="equal">
      <formula>"m"</formula>
    </cfRule>
    <cfRule type="cellIs" dxfId="362" priority="454" operator="greaterThan">
      <formula>0</formula>
    </cfRule>
  </conditionalFormatting>
  <conditionalFormatting sqref="BG28:BI28">
    <cfRule type="cellIs" dxfId="361" priority="451" operator="equal">
      <formula>"m"</formula>
    </cfRule>
    <cfRule type="cellIs" dxfId="360" priority="452" operator="greaterThan">
      <formula>0</formula>
    </cfRule>
  </conditionalFormatting>
  <conditionalFormatting sqref="DI28:DK28">
    <cfRule type="cellIs" dxfId="359" priority="449" operator="equal">
      <formula>"m"</formula>
    </cfRule>
    <cfRule type="cellIs" dxfId="358" priority="450" operator="greaterThan">
      <formula>0</formula>
    </cfRule>
  </conditionalFormatting>
  <conditionalFormatting sqref="EX28:EZ28">
    <cfRule type="cellIs" dxfId="357" priority="447" operator="equal">
      <formula>"m"</formula>
    </cfRule>
    <cfRule type="cellIs" dxfId="356" priority="448" operator="greaterThan">
      <formula>0</formula>
    </cfRule>
  </conditionalFormatting>
  <conditionalFormatting sqref="HN28:HP28">
    <cfRule type="cellIs" dxfId="355" priority="445" operator="equal">
      <formula>"m"</formula>
    </cfRule>
    <cfRule type="cellIs" dxfId="354" priority="446" operator="greaterThan">
      <formula>0</formula>
    </cfRule>
  </conditionalFormatting>
  <conditionalFormatting sqref="AH29:AI29">
    <cfRule type="cellIs" dxfId="353" priority="443" operator="equal">
      <formula>"m"</formula>
    </cfRule>
    <cfRule type="cellIs" dxfId="352" priority="444" operator="greaterThan">
      <formula>0</formula>
    </cfRule>
  </conditionalFormatting>
  <conditionalFormatting sqref="BP29:BQ29">
    <cfRule type="cellIs" dxfId="351" priority="441" operator="equal">
      <formula>"m"</formula>
    </cfRule>
    <cfRule type="cellIs" dxfId="350" priority="442" operator="greaterThan">
      <formula>0</formula>
    </cfRule>
  </conditionalFormatting>
  <conditionalFormatting sqref="CH29:CI29">
    <cfRule type="cellIs" dxfId="349" priority="439" operator="equal">
      <formula>"m"</formula>
    </cfRule>
    <cfRule type="cellIs" dxfId="348" priority="440" operator="greaterThan">
      <formula>0</formula>
    </cfRule>
  </conditionalFormatting>
  <conditionalFormatting sqref="DS29:DT29">
    <cfRule type="cellIs" dxfId="347" priority="437" operator="equal">
      <formula>"m"</formula>
    </cfRule>
    <cfRule type="cellIs" dxfId="346" priority="438" operator="greaterThan">
      <formula>0</formula>
    </cfRule>
  </conditionalFormatting>
  <conditionalFormatting sqref="EQ29:ER29">
    <cfRule type="cellIs" dxfId="345" priority="435" operator="equal">
      <formula>"m"</formula>
    </cfRule>
    <cfRule type="cellIs" dxfId="344" priority="436" operator="greaterThan">
      <formula>0</formula>
    </cfRule>
  </conditionalFormatting>
  <conditionalFormatting sqref="FX29:FY29">
    <cfRule type="cellIs" dxfId="343" priority="433" operator="equal">
      <formula>"m"</formula>
    </cfRule>
    <cfRule type="cellIs" dxfId="342" priority="434" operator="greaterThan">
      <formula>0</formula>
    </cfRule>
  </conditionalFormatting>
  <conditionalFormatting sqref="HG29:HH29">
    <cfRule type="cellIs" dxfId="341" priority="431" operator="equal">
      <formula>"m"</formula>
    </cfRule>
    <cfRule type="cellIs" dxfId="340" priority="432" operator="greaterThan">
      <formula>0</formula>
    </cfRule>
  </conditionalFormatting>
  <conditionalFormatting sqref="Q25:R25">
    <cfRule type="cellIs" dxfId="339" priority="429" operator="equal">
      <formula>"m"</formula>
    </cfRule>
    <cfRule type="cellIs" dxfId="338" priority="430" operator="greaterThan">
      <formula>0</formula>
    </cfRule>
  </conditionalFormatting>
  <conditionalFormatting sqref="BP25:BQ25">
    <cfRule type="cellIs" dxfId="337" priority="427" operator="equal">
      <formula>"m"</formula>
    </cfRule>
    <cfRule type="cellIs" dxfId="336" priority="428" operator="greaterThan">
      <formula>0</formula>
    </cfRule>
  </conditionalFormatting>
  <conditionalFormatting sqref="DS25:DT25">
    <cfRule type="cellIs" dxfId="335" priority="425" operator="equal">
      <formula>"m"</formula>
    </cfRule>
    <cfRule type="cellIs" dxfId="334" priority="426" operator="greaterThan">
      <formula>0</formula>
    </cfRule>
  </conditionalFormatting>
  <conditionalFormatting sqref="FX25:FY25">
    <cfRule type="cellIs" dxfId="333" priority="423" operator="equal">
      <formula>"m"</formula>
    </cfRule>
    <cfRule type="cellIs" dxfId="332" priority="424" operator="greaterThan">
      <formula>0</formula>
    </cfRule>
  </conditionalFormatting>
  <conditionalFormatting sqref="P21:R21">
    <cfRule type="cellIs" dxfId="331" priority="421" operator="equal">
      <formula>"m"</formula>
    </cfRule>
    <cfRule type="cellIs" dxfId="330" priority="422" operator="greaterThan">
      <formula>0</formula>
    </cfRule>
  </conditionalFormatting>
  <conditionalFormatting sqref="BO21:BQ21">
    <cfRule type="cellIs" dxfId="329" priority="419" operator="equal">
      <formula>"m"</formula>
    </cfRule>
    <cfRule type="cellIs" dxfId="328" priority="420" operator="greaterThan">
      <formula>0</formula>
    </cfRule>
  </conditionalFormatting>
  <conditionalFormatting sqref="DR21:DT21">
    <cfRule type="cellIs" dxfId="327" priority="417" operator="equal">
      <formula>"m"</formula>
    </cfRule>
    <cfRule type="cellIs" dxfId="326" priority="418" operator="greaterThan">
      <formula>0</formula>
    </cfRule>
  </conditionalFormatting>
  <conditionalFormatting sqref="FW21:FY21">
    <cfRule type="cellIs" dxfId="325" priority="415" operator="equal">
      <formula>"m"</formula>
    </cfRule>
    <cfRule type="cellIs" dxfId="324" priority="416" operator="greaterThan">
      <formula>0</formula>
    </cfRule>
  </conditionalFormatting>
  <conditionalFormatting sqref="AN27:AR27">
    <cfRule type="cellIs" dxfId="323" priority="413" operator="equal">
      <formula>"m"</formula>
    </cfRule>
    <cfRule type="cellIs" dxfId="322" priority="414" operator="greaterThan">
      <formula>0</formula>
    </cfRule>
  </conditionalFormatting>
  <conditionalFormatting sqref="AN33:AR33">
    <cfRule type="cellIs" dxfId="321" priority="411" operator="equal">
      <formula>"m"</formula>
    </cfRule>
    <cfRule type="cellIs" dxfId="320" priority="412" operator="greaterThan">
      <formula>0</formula>
    </cfRule>
  </conditionalFormatting>
  <conditionalFormatting sqref="AU33:AY33">
    <cfRule type="cellIs" dxfId="319" priority="409" operator="equal">
      <formula>"m"</formula>
    </cfRule>
    <cfRule type="cellIs" dxfId="318" priority="410" operator="greaterThan">
      <formula>0</formula>
    </cfRule>
  </conditionalFormatting>
  <conditionalFormatting sqref="AU32:AY32">
    <cfRule type="cellIs" dxfId="317" priority="407" operator="equal">
      <formula>"m"</formula>
    </cfRule>
    <cfRule type="cellIs" dxfId="316" priority="408" operator="greaterThan">
      <formula>0</formula>
    </cfRule>
  </conditionalFormatting>
  <conditionalFormatting sqref="CO29:CS29">
    <cfRule type="cellIs" dxfId="315" priority="405" operator="equal">
      <formula>"m"</formula>
    </cfRule>
    <cfRule type="cellIs" dxfId="314" priority="406" operator="greaterThan">
      <formula>0</formula>
    </cfRule>
  </conditionalFormatting>
  <conditionalFormatting sqref="CX33:DB33">
    <cfRule type="cellIs" dxfId="313" priority="403" operator="equal">
      <formula>"m"</formula>
    </cfRule>
    <cfRule type="cellIs" dxfId="312" priority="404" operator="greaterThan">
      <formula>0</formula>
    </cfRule>
  </conditionalFormatting>
  <conditionalFormatting sqref="DY29:EC29">
    <cfRule type="cellIs" dxfId="311" priority="401" operator="equal">
      <formula>"m"</formula>
    </cfRule>
    <cfRule type="cellIs" dxfId="310" priority="402" operator="greaterThan">
      <formula>0</formula>
    </cfRule>
  </conditionalFormatting>
  <conditionalFormatting sqref="FH27:FL27">
    <cfRule type="cellIs" dxfId="309" priority="399" operator="equal">
      <formula>"m"</formula>
    </cfRule>
    <cfRule type="cellIs" dxfId="308" priority="400" operator="greaterThan">
      <formula>0</formula>
    </cfRule>
  </conditionalFormatting>
  <conditionalFormatting sqref="HZ32:ID32">
    <cfRule type="cellIs" dxfId="307" priority="381" operator="equal">
      <formula>"m"</formula>
    </cfRule>
    <cfRule type="cellIs" dxfId="306" priority="382" operator="greaterThan">
      <formula>0</formula>
    </cfRule>
  </conditionalFormatting>
  <conditionalFormatting sqref="IG32:IK32">
    <cfRule type="cellIs" dxfId="305" priority="379" operator="equal">
      <formula>"m"</formula>
    </cfRule>
    <cfRule type="cellIs" dxfId="304" priority="380" operator="greaterThan">
      <formula>0</formula>
    </cfRule>
  </conditionalFormatting>
  <conditionalFormatting sqref="IN32:IR32">
    <cfRule type="cellIs" dxfId="303" priority="377" operator="equal">
      <formula>"m"</formula>
    </cfRule>
    <cfRule type="cellIs" dxfId="302" priority="378" operator="greaterThan">
      <formula>0</formula>
    </cfRule>
  </conditionalFormatting>
  <conditionalFormatting sqref="HZ30:ID30">
    <cfRule type="cellIs" dxfId="301" priority="375" operator="equal">
      <formula>"m"</formula>
    </cfRule>
    <cfRule type="cellIs" dxfId="300" priority="376" operator="greaterThan">
      <formula>0</formula>
    </cfRule>
  </conditionalFormatting>
  <conditionalFormatting sqref="IU21:JR33">
    <cfRule type="cellIs" dxfId="299" priority="373" operator="equal">
      <formula>"m"</formula>
    </cfRule>
    <cfRule type="cellIs" dxfId="298" priority="374" operator="greaterThan">
      <formula>0</formula>
    </cfRule>
  </conditionalFormatting>
  <conditionalFormatting sqref="IG29:IK29">
    <cfRule type="cellIs" dxfId="297" priority="371" operator="equal">
      <formula>"m"</formula>
    </cfRule>
    <cfRule type="cellIs" dxfId="296" priority="372" operator="greaterThan">
      <formula>0</formula>
    </cfRule>
  </conditionalFormatting>
  <conditionalFormatting sqref="HZ28:ID28">
    <cfRule type="cellIs" dxfId="295" priority="369" operator="equal">
      <formula>"m"</formula>
    </cfRule>
    <cfRule type="cellIs" dxfId="294" priority="370" operator="greaterThan">
      <formula>0</formula>
    </cfRule>
  </conditionalFormatting>
  <conditionalFormatting sqref="IN27:IR27">
    <cfRule type="cellIs" dxfId="293" priority="367" operator="equal">
      <formula>"m"</formula>
    </cfRule>
    <cfRule type="cellIs" dxfId="292" priority="368" operator="greaterThan">
      <formula>0</formula>
    </cfRule>
  </conditionalFormatting>
  <conditionalFormatting sqref="IG26:IK26">
    <cfRule type="cellIs" dxfId="291" priority="365" operator="equal">
      <formula>"m"</formula>
    </cfRule>
    <cfRule type="cellIs" dxfId="290" priority="366" operator="greaterThan">
      <formula>0</formula>
    </cfRule>
  </conditionalFormatting>
  <conditionalFormatting sqref="IG23:IK23">
    <cfRule type="cellIs" dxfId="289" priority="363" operator="equal">
      <formula>"m"</formula>
    </cfRule>
    <cfRule type="cellIs" dxfId="288" priority="364" operator="greaterThan">
      <formula>0</formula>
    </cfRule>
  </conditionalFormatting>
  <conditionalFormatting sqref="IN23:IR23">
    <cfRule type="cellIs" dxfId="287" priority="361" operator="equal">
      <formula>"m"</formula>
    </cfRule>
    <cfRule type="cellIs" dxfId="286" priority="362" operator="greaterThan">
      <formula>0</formula>
    </cfRule>
  </conditionalFormatting>
  <conditionalFormatting sqref="IG21:IK21">
    <cfRule type="cellIs" dxfId="285" priority="360" operator="greaterThan">
      <formula>0</formula>
    </cfRule>
  </conditionalFormatting>
  <conditionalFormatting sqref="L6:N6">
    <cfRule type="cellIs" dxfId="284" priority="357" operator="equal">
      <formula>"m"</formula>
    </cfRule>
    <cfRule type="cellIs" dxfId="283" priority="358" operator="greaterThan">
      <formula>0</formula>
    </cfRule>
  </conditionalFormatting>
  <conditionalFormatting sqref="L8:N8">
    <cfRule type="cellIs" dxfId="282" priority="355" operator="equal">
      <formula>"m"</formula>
    </cfRule>
    <cfRule type="cellIs" dxfId="281" priority="356" operator="greaterThan">
      <formula>0</formula>
    </cfRule>
  </conditionalFormatting>
  <conditionalFormatting sqref="AB4:AD5">
    <cfRule type="cellIs" dxfId="280" priority="353" operator="equal">
      <formula>"m"</formula>
    </cfRule>
    <cfRule type="cellIs" dxfId="279" priority="354" operator="greaterThan">
      <formula>0</formula>
    </cfRule>
  </conditionalFormatting>
  <conditionalFormatting sqref="AB6:AD6">
    <cfRule type="cellIs" dxfId="278" priority="349" operator="equal">
      <formula>"m"</formula>
    </cfRule>
    <cfRule type="cellIs" dxfId="277" priority="350" operator="greaterThan">
      <formula>0</formula>
    </cfRule>
  </conditionalFormatting>
  <conditionalFormatting sqref="AB8:AD8">
    <cfRule type="cellIs" dxfId="276" priority="347" operator="equal">
      <formula>"m"</formula>
    </cfRule>
    <cfRule type="cellIs" dxfId="275" priority="348" operator="greaterThan">
      <formula>0</formula>
    </cfRule>
  </conditionalFormatting>
  <conditionalFormatting sqref="BK4:BM5">
    <cfRule type="cellIs" dxfId="274" priority="345" operator="equal">
      <formula>"m"</formula>
    </cfRule>
    <cfRule type="cellIs" dxfId="273" priority="346" operator="greaterThan">
      <formula>0</formula>
    </cfRule>
  </conditionalFormatting>
  <conditionalFormatting sqref="BK7:BM7">
    <cfRule type="cellIs" dxfId="272" priority="343" operator="equal">
      <formula>"m"</formula>
    </cfRule>
    <cfRule type="cellIs" dxfId="271" priority="344" operator="greaterThan">
      <formula>0</formula>
    </cfRule>
  </conditionalFormatting>
  <conditionalFormatting sqref="BK6:BM6">
    <cfRule type="cellIs" dxfId="270" priority="341" operator="equal">
      <formula>"m"</formula>
    </cfRule>
    <cfRule type="cellIs" dxfId="269" priority="342" operator="greaterThan">
      <formula>0</formula>
    </cfRule>
  </conditionalFormatting>
  <conditionalFormatting sqref="BK8:BM8">
    <cfRule type="cellIs" dxfId="268" priority="339" operator="equal">
      <formula>"m"</formula>
    </cfRule>
    <cfRule type="cellIs" dxfId="267" priority="340" operator="greaterThan">
      <formula>0</formula>
    </cfRule>
  </conditionalFormatting>
  <conditionalFormatting sqref="CB4:CD5">
    <cfRule type="cellIs" dxfId="266" priority="337" operator="equal">
      <formula>"m"</formula>
    </cfRule>
    <cfRule type="cellIs" dxfId="265" priority="338" operator="greaterThan">
      <formula>0</formula>
    </cfRule>
  </conditionalFormatting>
  <conditionalFormatting sqref="HR8:HT9">
    <cfRule type="cellIs" dxfId="264" priority="173" operator="equal">
      <formula>"m"</formula>
    </cfRule>
    <cfRule type="cellIs" dxfId="263" priority="174" operator="greaterThan">
      <formula>0</formula>
    </cfRule>
  </conditionalFormatting>
  <conditionalFormatting sqref="CB6:CD6">
    <cfRule type="cellIs" dxfId="262" priority="333" operator="equal">
      <formula>"m"</formula>
    </cfRule>
    <cfRule type="cellIs" dxfId="261" priority="334" operator="greaterThan">
      <formula>0</formula>
    </cfRule>
  </conditionalFormatting>
  <conditionalFormatting sqref="CB8:CD8">
    <cfRule type="cellIs" dxfId="260" priority="331" operator="equal">
      <formula>"m"</formula>
    </cfRule>
    <cfRule type="cellIs" dxfId="259" priority="332" operator="greaterThan">
      <formula>0</formula>
    </cfRule>
  </conditionalFormatting>
  <conditionalFormatting sqref="DM4:DO5">
    <cfRule type="cellIs" dxfId="258" priority="329" operator="equal">
      <formula>"m"</formula>
    </cfRule>
    <cfRule type="cellIs" dxfId="257" priority="330" operator="greaterThan">
      <formula>0</formula>
    </cfRule>
  </conditionalFormatting>
  <conditionalFormatting sqref="DM7:DO7">
    <cfRule type="cellIs" dxfId="256" priority="327" operator="equal">
      <formula>"m"</formula>
    </cfRule>
    <cfRule type="cellIs" dxfId="255" priority="328" operator="greaterThan">
      <formula>0</formula>
    </cfRule>
  </conditionalFormatting>
  <conditionalFormatting sqref="DM6:DO6">
    <cfRule type="cellIs" dxfId="254" priority="325" operator="equal">
      <formula>"m"</formula>
    </cfRule>
    <cfRule type="cellIs" dxfId="253" priority="326" operator="greaterThan">
      <formula>0</formula>
    </cfRule>
  </conditionalFormatting>
  <conditionalFormatting sqref="DM8:DO8">
    <cfRule type="cellIs" dxfId="252" priority="323" operator="equal">
      <formula>"m"</formula>
    </cfRule>
    <cfRule type="cellIs" dxfId="251" priority="324" operator="greaterThan">
      <formula>0</formula>
    </cfRule>
  </conditionalFormatting>
  <conditionalFormatting sqref="EL4:EN5">
    <cfRule type="cellIs" dxfId="250" priority="321" operator="equal">
      <formula>"m"</formula>
    </cfRule>
    <cfRule type="cellIs" dxfId="249" priority="322" operator="greaterThan">
      <formula>0</formula>
    </cfRule>
  </conditionalFormatting>
  <conditionalFormatting sqref="T12:V12">
    <cfRule type="cellIs" dxfId="248" priority="159" operator="equal">
      <formula>"m"</formula>
    </cfRule>
    <cfRule type="cellIs" dxfId="247" priority="160" operator="greaterThan">
      <formula>0</formula>
    </cfRule>
  </conditionalFormatting>
  <conditionalFormatting sqref="EL6:EN6">
    <cfRule type="cellIs" dxfId="246" priority="317" operator="equal">
      <formula>"m"</formula>
    </cfRule>
    <cfRule type="cellIs" dxfId="245" priority="318" operator="greaterThan">
      <formula>0</formula>
    </cfRule>
  </conditionalFormatting>
  <conditionalFormatting sqref="EL8:EN8">
    <cfRule type="cellIs" dxfId="244" priority="315" operator="equal">
      <formula>"m"</formula>
    </cfRule>
    <cfRule type="cellIs" dxfId="243" priority="316" operator="greaterThan">
      <formula>0</formula>
    </cfRule>
  </conditionalFormatting>
  <conditionalFormatting sqref="GA4:GC5">
    <cfRule type="cellIs" dxfId="242" priority="313" operator="equal">
      <formula>"m"</formula>
    </cfRule>
    <cfRule type="cellIs" dxfId="241" priority="314" operator="greaterThan">
      <formula>0</formula>
    </cfRule>
  </conditionalFormatting>
  <conditionalFormatting sqref="GA7:GC7">
    <cfRule type="cellIs" dxfId="240" priority="311" operator="equal">
      <formula>"m"</formula>
    </cfRule>
    <cfRule type="cellIs" dxfId="239" priority="312" operator="greaterThan">
      <formula>0</formula>
    </cfRule>
  </conditionalFormatting>
  <conditionalFormatting sqref="GA6:GC6">
    <cfRule type="cellIs" dxfId="238" priority="309" operator="equal">
      <formula>"m"</formula>
    </cfRule>
    <cfRule type="cellIs" dxfId="237" priority="310" operator="greaterThan">
      <formula>0</formula>
    </cfRule>
  </conditionalFormatting>
  <conditionalFormatting sqref="GA8:GC8">
    <cfRule type="cellIs" dxfId="236" priority="307" operator="equal">
      <formula>"m"</formula>
    </cfRule>
    <cfRule type="cellIs" dxfId="235" priority="308" operator="greaterThan">
      <formula>0</formula>
    </cfRule>
  </conditionalFormatting>
  <conditionalFormatting sqref="HJ4:HL5">
    <cfRule type="cellIs" dxfId="234" priority="305" operator="equal">
      <formula>"m"</formula>
    </cfRule>
    <cfRule type="cellIs" dxfId="233" priority="306" operator="greaterThan">
      <formula>0</formula>
    </cfRule>
  </conditionalFormatting>
  <conditionalFormatting sqref="EU14:EV15">
    <cfRule type="cellIs" dxfId="232" priority="143" operator="equal">
      <formula>"m"</formula>
    </cfRule>
    <cfRule type="cellIs" dxfId="231" priority="144" operator="greaterThan">
      <formula>0</formula>
    </cfRule>
  </conditionalFormatting>
  <conditionalFormatting sqref="HJ6:HL6">
    <cfRule type="cellIs" dxfId="230" priority="301" operator="equal">
      <formula>"m"</formula>
    </cfRule>
    <cfRule type="cellIs" dxfId="229" priority="302" operator="greaterThan">
      <formula>0</formula>
    </cfRule>
  </conditionalFormatting>
  <conditionalFormatting sqref="HJ8:HL8">
    <cfRule type="cellIs" dxfId="228" priority="299" operator="equal">
      <formula>"m"</formula>
    </cfRule>
    <cfRule type="cellIs" dxfId="227" priority="300" operator="greaterThan">
      <formula>0</formula>
    </cfRule>
  </conditionalFormatting>
  <conditionalFormatting sqref="AK6:AM7">
    <cfRule type="cellIs" dxfId="226" priority="283" operator="equal">
      <formula>"m"</formula>
    </cfRule>
    <cfRule type="cellIs" dxfId="225" priority="284" operator="greaterThan">
      <formula>0</formula>
    </cfRule>
  </conditionalFormatting>
  <conditionalFormatting sqref="AK8:AM9">
    <cfRule type="cellIs" dxfId="224" priority="281" operator="equal">
      <formula>"m"</formula>
    </cfRule>
    <cfRule type="cellIs" dxfId="223" priority="282" operator="greaterThan">
      <formula>0</formula>
    </cfRule>
  </conditionalFormatting>
  <conditionalFormatting sqref="AK10:AM11">
    <cfRule type="cellIs" dxfId="222" priority="279" operator="equal">
      <formula>"m"</formula>
    </cfRule>
    <cfRule type="cellIs" dxfId="221" priority="280" operator="greaterThan">
      <formula>0</formula>
    </cfRule>
  </conditionalFormatting>
  <conditionalFormatting sqref="AK12:AM12">
    <cfRule type="cellIs" dxfId="220" priority="277" operator="equal">
      <formula>"m"</formula>
    </cfRule>
    <cfRule type="cellIs" dxfId="219" priority="278" operator="greaterThan">
      <formula>0</formula>
    </cfRule>
  </conditionalFormatting>
  <conditionalFormatting sqref="AK14:AM15">
    <cfRule type="cellIs" dxfId="218" priority="275" operator="equal">
      <formula>"m"</formula>
    </cfRule>
    <cfRule type="cellIs" dxfId="217" priority="276" operator="greaterThan">
      <formula>0</formula>
    </cfRule>
  </conditionalFormatting>
  <conditionalFormatting sqref="AK16:AM17">
    <cfRule type="cellIs" dxfId="216" priority="273" operator="equal">
      <formula>"m"</formula>
    </cfRule>
    <cfRule type="cellIs" dxfId="215" priority="274" operator="greaterThan">
      <formula>0</formula>
    </cfRule>
  </conditionalFormatting>
  <conditionalFormatting sqref="AK13:AM13">
    <cfRule type="cellIs" dxfId="214" priority="271" operator="equal">
      <formula>"m"</formula>
    </cfRule>
    <cfRule type="cellIs" dxfId="213" priority="272" operator="greaterThan">
      <formula>0</formula>
    </cfRule>
  </conditionalFormatting>
  <conditionalFormatting sqref="AK18:AM19">
    <cfRule type="cellIs" dxfId="212" priority="269" operator="equal">
      <formula>"m"</formula>
    </cfRule>
    <cfRule type="cellIs" dxfId="211" priority="270" operator="greaterThan">
      <formula>0</formula>
    </cfRule>
  </conditionalFormatting>
  <conditionalFormatting sqref="BS4:BU5">
    <cfRule type="cellIs" dxfId="210" priority="267" operator="equal">
      <formula>"m"</formula>
    </cfRule>
    <cfRule type="cellIs" dxfId="209" priority="268" operator="greaterThan">
      <formula>0</formula>
    </cfRule>
  </conditionalFormatting>
  <conditionalFormatting sqref="BS6:BU7">
    <cfRule type="cellIs" dxfId="208" priority="265" operator="equal">
      <formula>"m"</formula>
    </cfRule>
    <cfRule type="cellIs" dxfId="207" priority="266" operator="greaterThan">
      <formula>0</formula>
    </cfRule>
  </conditionalFormatting>
  <conditionalFormatting sqref="BS8:BU9">
    <cfRule type="cellIs" dxfId="206" priority="263" operator="equal">
      <formula>"m"</formula>
    </cfRule>
    <cfRule type="cellIs" dxfId="205" priority="264" operator="greaterThan">
      <formula>0</formula>
    </cfRule>
  </conditionalFormatting>
  <conditionalFormatting sqref="BS10:BU10">
    <cfRule type="cellIs" dxfId="204" priority="261" operator="equal">
      <formula>"m"</formula>
    </cfRule>
    <cfRule type="cellIs" dxfId="203" priority="262" operator="greaterThan">
      <formula>0</formula>
    </cfRule>
  </conditionalFormatting>
  <conditionalFormatting sqref="DV4:DX5">
    <cfRule type="cellIs" dxfId="202" priority="231" operator="equal">
      <formula>"m"</formula>
    </cfRule>
    <cfRule type="cellIs" dxfId="201" priority="232" operator="greaterThan">
      <formula>0</formula>
    </cfRule>
  </conditionalFormatting>
  <conditionalFormatting sqref="BS14:BU15">
    <cfRule type="cellIs" dxfId="200" priority="257" operator="equal">
      <formula>"m"</formula>
    </cfRule>
    <cfRule type="cellIs" dxfId="199" priority="258" operator="greaterThan">
      <formula>0</formula>
    </cfRule>
  </conditionalFormatting>
  <conditionalFormatting sqref="BS16:BU16">
    <cfRule type="cellIs" dxfId="198" priority="255" operator="equal">
      <formula>"m"</formula>
    </cfRule>
    <cfRule type="cellIs" dxfId="197" priority="256" operator="greaterThan">
      <formula>0</formula>
    </cfRule>
  </conditionalFormatting>
  <conditionalFormatting sqref="BS13:BU13">
    <cfRule type="cellIs" dxfId="196" priority="253" operator="equal">
      <formula>"m"</formula>
    </cfRule>
    <cfRule type="cellIs" dxfId="195" priority="254" operator="greaterThan">
      <formula>0</formula>
    </cfRule>
  </conditionalFormatting>
  <conditionalFormatting sqref="BS18:BU19">
    <cfRule type="cellIs" dxfId="194" priority="251" operator="equal">
      <formula>"m"</formula>
    </cfRule>
    <cfRule type="cellIs" dxfId="193" priority="252" operator="greaterThan">
      <formula>0</formula>
    </cfRule>
  </conditionalFormatting>
  <conditionalFormatting sqref="DE4:DG5">
    <cfRule type="cellIs" dxfId="192" priority="249" operator="equal">
      <formula>"m"</formula>
    </cfRule>
    <cfRule type="cellIs" dxfId="191" priority="250" operator="greaterThan">
      <formula>0</formula>
    </cfRule>
  </conditionalFormatting>
  <conditionalFormatting sqref="DE6:DG7">
    <cfRule type="cellIs" dxfId="190" priority="247" operator="equal">
      <formula>"m"</formula>
    </cfRule>
    <cfRule type="cellIs" dxfId="189" priority="248" operator="greaterThan">
      <formula>0</formula>
    </cfRule>
  </conditionalFormatting>
  <conditionalFormatting sqref="DE8:DG9">
    <cfRule type="cellIs" dxfId="188" priority="245" operator="equal">
      <formula>"m"</formula>
    </cfRule>
    <cfRule type="cellIs" dxfId="187" priority="246" operator="greaterThan">
      <formula>0</formula>
    </cfRule>
  </conditionalFormatting>
  <conditionalFormatting sqref="DE10:DG11">
    <cfRule type="cellIs" dxfId="186" priority="243" operator="equal">
      <formula>"m"</formula>
    </cfRule>
    <cfRule type="cellIs" dxfId="185" priority="244" operator="greaterThan">
      <formula>0</formula>
    </cfRule>
  </conditionalFormatting>
  <conditionalFormatting sqref="DE12:DG12">
    <cfRule type="cellIs" dxfId="184" priority="241" operator="equal">
      <formula>"m"</formula>
    </cfRule>
    <cfRule type="cellIs" dxfId="183" priority="242" operator="greaterThan">
      <formula>0</formula>
    </cfRule>
  </conditionalFormatting>
  <conditionalFormatting sqref="DE14:DE15">
    <cfRule type="cellIs" dxfId="182" priority="239" operator="equal">
      <formula>"m"</formula>
    </cfRule>
    <cfRule type="cellIs" dxfId="181" priority="240" operator="greaterThan">
      <formula>0</formula>
    </cfRule>
  </conditionalFormatting>
  <conditionalFormatting sqref="DE16:DG16">
    <cfRule type="cellIs" dxfId="180" priority="237" operator="equal">
      <formula>"m"</formula>
    </cfRule>
    <cfRule type="cellIs" dxfId="179" priority="238" operator="greaterThan">
      <formula>0</formula>
    </cfRule>
  </conditionalFormatting>
  <conditionalFormatting sqref="DE13:DG13">
    <cfRule type="cellIs" dxfId="178" priority="235" operator="equal">
      <formula>"m"</formula>
    </cfRule>
    <cfRule type="cellIs" dxfId="177" priority="236" operator="greaterThan">
      <formula>0</formula>
    </cfRule>
  </conditionalFormatting>
  <conditionalFormatting sqref="DE18:DG19">
    <cfRule type="cellIs" dxfId="176" priority="233" operator="equal">
      <formula>"m"</formula>
    </cfRule>
    <cfRule type="cellIs" dxfId="175" priority="234" operator="greaterThan">
      <formula>0</formula>
    </cfRule>
  </conditionalFormatting>
  <conditionalFormatting sqref="DV6:DX7">
    <cfRule type="cellIs" dxfId="174" priority="229" operator="equal">
      <formula>"m"</formula>
    </cfRule>
    <cfRule type="cellIs" dxfId="173" priority="230" operator="greaterThan">
      <formula>0</formula>
    </cfRule>
  </conditionalFormatting>
  <conditionalFormatting sqref="DV8:DX9">
    <cfRule type="cellIs" dxfId="172" priority="227" operator="equal">
      <formula>"m"</formula>
    </cfRule>
    <cfRule type="cellIs" dxfId="171" priority="228" operator="greaterThan">
      <formula>0</formula>
    </cfRule>
  </conditionalFormatting>
  <conditionalFormatting sqref="DV10:DX10">
    <cfRule type="cellIs" dxfId="170" priority="225" operator="equal">
      <formula>"m"</formula>
    </cfRule>
    <cfRule type="cellIs" dxfId="169" priority="226" operator="greaterThan">
      <formula>0</formula>
    </cfRule>
  </conditionalFormatting>
  <conditionalFormatting sqref="DV14:DX15">
    <cfRule type="cellIs" dxfId="168" priority="221" operator="equal">
      <formula>"m"</formula>
    </cfRule>
    <cfRule type="cellIs" dxfId="167" priority="222" operator="greaterThan">
      <formula>0</formula>
    </cfRule>
  </conditionalFormatting>
  <conditionalFormatting sqref="DV16:DX16">
    <cfRule type="cellIs" dxfId="166" priority="219" operator="equal">
      <formula>"m"</formula>
    </cfRule>
    <cfRule type="cellIs" dxfId="165" priority="220" operator="greaterThan">
      <formula>0</formula>
    </cfRule>
  </conditionalFormatting>
  <conditionalFormatting sqref="DV13:DX13">
    <cfRule type="cellIs" dxfId="164" priority="217" operator="equal">
      <formula>"m"</formula>
    </cfRule>
    <cfRule type="cellIs" dxfId="163" priority="218" operator="greaterThan">
      <formula>0</formula>
    </cfRule>
  </conditionalFormatting>
  <conditionalFormatting sqref="DV18:DX19">
    <cfRule type="cellIs" dxfId="162" priority="215" operator="equal">
      <formula>"m"</formula>
    </cfRule>
    <cfRule type="cellIs" dxfId="161" priority="216" operator="greaterThan">
      <formula>0</formula>
    </cfRule>
  </conditionalFormatting>
  <conditionalFormatting sqref="ET4:EV5">
    <cfRule type="cellIs" dxfId="160" priority="213" operator="equal">
      <formula>"m"</formula>
    </cfRule>
    <cfRule type="cellIs" dxfId="159" priority="214" operator="greaterThan">
      <formula>0</formula>
    </cfRule>
  </conditionalFormatting>
  <conditionalFormatting sqref="ET6:EV7">
    <cfRule type="cellIs" dxfId="158" priority="211" operator="equal">
      <formula>"m"</formula>
    </cfRule>
    <cfRule type="cellIs" dxfId="157" priority="212" operator="greaterThan">
      <formula>0</formula>
    </cfRule>
  </conditionalFormatting>
  <conditionalFormatting sqref="ET8:EV9">
    <cfRule type="cellIs" dxfId="156" priority="209" operator="equal">
      <formula>"m"</formula>
    </cfRule>
    <cfRule type="cellIs" dxfId="155" priority="210" operator="greaterThan">
      <formula>0</formula>
    </cfRule>
  </conditionalFormatting>
  <conditionalFormatting sqref="GU4:GW5">
    <cfRule type="cellIs" dxfId="154" priority="195" operator="equal">
      <formula>"m"</formula>
    </cfRule>
    <cfRule type="cellIs" dxfId="153" priority="196" operator="greaterThan">
      <formula>0</formula>
    </cfRule>
  </conditionalFormatting>
  <conditionalFormatting sqref="GU6:GW7">
    <cfRule type="cellIs" dxfId="152" priority="193" operator="equal">
      <formula>"m"</formula>
    </cfRule>
    <cfRule type="cellIs" dxfId="151" priority="194" operator="greaterThan">
      <formula>0</formula>
    </cfRule>
  </conditionalFormatting>
  <conditionalFormatting sqref="GU8:GW9">
    <cfRule type="cellIs" dxfId="150" priority="191" operator="equal">
      <formula>"m"</formula>
    </cfRule>
    <cfRule type="cellIs" dxfId="149" priority="192" operator="greaterThan">
      <formula>0</formula>
    </cfRule>
  </conditionalFormatting>
  <conditionalFormatting sqref="GU10:GW10">
    <cfRule type="cellIs" dxfId="148" priority="189" operator="equal">
      <formula>"m"</formula>
    </cfRule>
    <cfRule type="cellIs" dxfId="147" priority="190" operator="greaterThan">
      <formula>0</formula>
    </cfRule>
  </conditionalFormatting>
  <conditionalFormatting sqref="HR14:HR15">
    <cfRule type="cellIs" dxfId="146" priority="167" operator="equal">
      <formula>"m"</formula>
    </cfRule>
    <cfRule type="cellIs" dxfId="145" priority="168" operator="greaterThan">
      <formula>0</formula>
    </cfRule>
  </conditionalFormatting>
  <conditionalFormatting sqref="GU16:GW17">
    <cfRule type="cellIs" dxfId="144" priority="183" operator="equal">
      <formula>"m"</formula>
    </cfRule>
    <cfRule type="cellIs" dxfId="143" priority="184" operator="greaterThan">
      <formula>0</formula>
    </cfRule>
  </conditionalFormatting>
  <conditionalFormatting sqref="GU13:GW13">
    <cfRule type="cellIs" dxfId="142" priority="181" operator="equal">
      <formula>"m"</formula>
    </cfRule>
    <cfRule type="cellIs" dxfId="141" priority="182" operator="greaterThan">
      <formula>0</formula>
    </cfRule>
  </conditionalFormatting>
  <conditionalFormatting sqref="GU18:GW19">
    <cfRule type="cellIs" dxfId="140" priority="179" operator="equal">
      <formula>"m"</formula>
    </cfRule>
    <cfRule type="cellIs" dxfId="139" priority="180" operator="greaterThan">
      <formula>0</formula>
    </cfRule>
  </conditionalFormatting>
  <conditionalFormatting sqref="HR4:HT5">
    <cfRule type="cellIs" dxfId="138" priority="177" operator="equal">
      <formula>"m"</formula>
    </cfRule>
    <cfRule type="cellIs" dxfId="137" priority="178" operator="greaterThan">
      <formula>0</formula>
    </cfRule>
  </conditionalFormatting>
  <conditionalFormatting sqref="HR6:HT7">
    <cfRule type="cellIs" dxfId="136" priority="175" operator="equal">
      <formula>"m"</formula>
    </cfRule>
    <cfRule type="cellIs" dxfId="135" priority="176" operator="greaterThan">
      <formula>0</formula>
    </cfRule>
  </conditionalFormatting>
  <conditionalFormatting sqref="HR10:HT11">
    <cfRule type="cellIs" dxfId="134" priority="171" operator="equal">
      <formula>"m"</formula>
    </cfRule>
    <cfRule type="cellIs" dxfId="133" priority="172" operator="greaterThan">
      <formula>0</formula>
    </cfRule>
  </conditionalFormatting>
  <conditionalFormatting sqref="HR12:HT12">
    <cfRule type="cellIs" dxfId="132" priority="169" operator="equal">
      <formula>"m"</formula>
    </cfRule>
    <cfRule type="cellIs" dxfId="131" priority="170" operator="greaterThan">
      <formula>0</formula>
    </cfRule>
  </conditionalFormatting>
  <conditionalFormatting sqref="HR16:HT17">
    <cfRule type="cellIs" dxfId="130" priority="165" operator="equal">
      <formula>"m"</formula>
    </cfRule>
    <cfRule type="cellIs" dxfId="129" priority="166" operator="greaterThan">
      <formula>0</formula>
    </cfRule>
  </conditionalFormatting>
  <conditionalFormatting sqref="HR18:HT19">
    <cfRule type="cellIs" dxfId="128" priority="161" operator="equal">
      <formula>"m"</formula>
    </cfRule>
    <cfRule type="cellIs" dxfId="127" priority="162" operator="greaterThan">
      <formula>0</formula>
    </cfRule>
  </conditionalFormatting>
  <conditionalFormatting sqref="BS11:BU11">
    <cfRule type="cellIs" dxfId="126" priority="157" operator="equal">
      <formula>"m"</formula>
    </cfRule>
    <cfRule type="cellIs" dxfId="125" priority="158" operator="greaterThan">
      <formula>0</formula>
    </cfRule>
  </conditionalFormatting>
  <conditionalFormatting sqref="BS12:BU12">
    <cfRule type="cellIs" dxfId="124" priority="155" operator="equal">
      <formula>"m"</formula>
    </cfRule>
    <cfRule type="cellIs" dxfId="123" priority="156" operator="greaterThan">
      <formula>0</formula>
    </cfRule>
  </conditionalFormatting>
  <conditionalFormatting sqref="DV12:DX12">
    <cfRule type="cellIs" dxfId="122" priority="151" operator="equal">
      <formula>"m"</formula>
    </cfRule>
    <cfRule type="cellIs" dxfId="121" priority="152" operator="greaterThan">
      <formula>0</formula>
    </cfRule>
  </conditionalFormatting>
  <conditionalFormatting sqref="GU11:GW11">
    <cfRule type="cellIs" dxfId="120" priority="149" operator="equal">
      <formula>"m"</formula>
    </cfRule>
    <cfRule type="cellIs" dxfId="119" priority="150" operator="greaterThan">
      <formula>0</formula>
    </cfRule>
  </conditionalFormatting>
  <conditionalFormatting sqref="GU12:GW12">
    <cfRule type="cellIs" dxfId="118" priority="147" operator="equal">
      <formula>"m"</formula>
    </cfRule>
    <cfRule type="cellIs" dxfId="117" priority="148" operator="greaterThan">
      <formula>0</formula>
    </cfRule>
  </conditionalFormatting>
  <conditionalFormatting sqref="DF14:DG15">
    <cfRule type="cellIs" dxfId="116" priority="145" operator="equal">
      <formula>"m"</formula>
    </cfRule>
    <cfRule type="cellIs" dxfId="115" priority="146" operator="greaterThan">
      <formula>0</formula>
    </cfRule>
  </conditionalFormatting>
  <conditionalFormatting sqref="HS14:HT15">
    <cfRule type="cellIs" dxfId="114" priority="141" operator="equal">
      <formula>"m"</formula>
    </cfRule>
    <cfRule type="cellIs" dxfId="113" priority="142" operator="greaterThan">
      <formula>0</formula>
    </cfRule>
  </conditionalFormatting>
  <conditionalFormatting sqref="BS17:BU17">
    <cfRule type="cellIs" dxfId="112" priority="139" operator="equal">
      <formula>"m"</formula>
    </cfRule>
    <cfRule type="cellIs" dxfId="111" priority="140" operator="greaterThan">
      <formula>0</formula>
    </cfRule>
  </conditionalFormatting>
  <conditionalFormatting sqref="DE17:DG17">
    <cfRule type="cellIs" dxfId="110" priority="137" operator="equal">
      <formula>"m"</formula>
    </cfRule>
    <cfRule type="cellIs" dxfId="109" priority="138" operator="greaterThan">
      <formula>0</formula>
    </cfRule>
  </conditionalFormatting>
  <conditionalFormatting sqref="DV17:DX17">
    <cfRule type="cellIs" dxfId="108" priority="135" operator="equal">
      <formula>"m"</formula>
    </cfRule>
    <cfRule type="cellIs" dxfId="107" priority="136" operator="greaterThan">
      <formula>0</formula>
    </cfRule>
  </conditionalFormatting>
  <conditionalFormatting sqref="ET17:EV17">
    <cfRule type="cellIs" dxfId="106" priority="133" operator="equal">
      <formula>"m"</formula>
    </cfRule>
    <cfRule type="cellIs" dxfId="105" priority="134" operator="greaterThan">
      <formula>0</formula>
    </cfRule>
  </conditionalFormatting>
  <conditionalFormatting sqref="T17:V17">
    <cfRule type="cellIs" dxfId="104" priority="131" operator="equal">
      <formula>"m"</formula>
    </cfRule>
    <cfRule type="cellIs" dxfId="103" priority="132" operator="greaterThan">
      <formula>0</formula>
    </cfRule>
  </conditionalFormatting>
  <conditionalFormatting sqref="IG16:IK16">
    <cfRule type="cellIs" dxfId="102" priority="125" operator="equal">
      <formula>"m"</formula>
    </cfRule>
    <cfRule type="cellIs" dxfId="101" priority="126" operator="greaterThan">
      <formula>0</formula>
    </cfRule>
  </conditionalFormatting>
  <conditionalFormatting sqref="IN13:IR13">
    <cfRule type="cellIs" dxfId="100" priority="123" operator="equal">
      <formula>"m"</formula>
    </cfRule>
    <cfRule type="cellIs" dxfId="99" priority="124" operator="greaterThan">
      <formula>0</formula>
    </cfRule>
  </conditionalFormatting>
  <conditionalFormatting sqref="ID4">
    <cfRule type="cellIs" dxfId="98" priority="119" operator="equal">
      <formula>"m"</formula>
    </cfRule>
    <cfRule type="cellIs" dxfId="97" priority="120" operator="greaterThan">
      <formula>0</formula>
    </cfRule>
  </conditionalFormatting>
  <conditionalFormatting sqref="G44:AJ44 AN44:JR44 JT44:KE44">
    <cfRule type="cellIs" dxfId="96" priority="109" operator="equal">
      <formula>"m"</formula>
    </cfRule>
    <cfRule type="cellIs" dxfId="95" priority="110" operator="greaterThan">
      <formula>0</formula>
    </cfRule>
  </conditionalFormatting>
  <conditionalFormatting sqref="G45:AJ46 AN45:JR46 G44:JR44 JT44:KE46">
    <cfRule type="expression" dxfId="94" priority="108">
      <formula>G$2=""</formula>
    </cfRule>
  </conditionalFormatting>
  <conditionalFormatting sqref="G45:AJ46 AN45:JR46 G44:JR44 JT44:KE46">
    <cfRule type="cellIs" dxfId="93" priority="107" operator="equal">
      <formula>""</formula>
    </cfRule>
  </conditionalFormatting>
  <conditionalFormatting sqref="F47:KE49">
    <cfRule type="cellIs" dxfId="92" priority="105" operator="equal">
      <formula>"m"</formula>
    </cfRule>
    <cfRule type="cellIs" dxfId="91" priority="106" operator="greaterThan">
      <formula>0</formula>
    </cfRule>
  </conditionalFormatting>
  <conditionalFormatting sqref="F47:KE49">
    <cfRule type="expression" dxfId="90" priority="104">
      <formula>F$2=""</formula>
    </cfRule>
  </conditionalFormatting>
  <conditionalFormatting sqref="F47:KE49">
    <cfRule type="cellIs" dxfId="89" priority="103" operator="equal">
      <formula>""</formula>
    </cfRule>
  </conditionalFormatting>
  <conditionalFormatting sqref="F62:JR62 AT61:BK61 G50:AV50 AX50:BP50 BR50:JR50 BN61:JR61 F51:JR59 F63:CH63 CJ63:JR63 F60:AL61 AT60:JR60">
    <cfRule type="cellIs" dxfId="88" priority="102" operator="greaterThan">
      <formula>0</formula>
    </cfRule>
  </conditionalFormatting>
  <conditionalFormatting sqref="F37:IV37 F4:AA5 G4:JR19">
    <cfRule type="cellIs" dxfId="87" priority="739" operator="equal">
      <formula>"m"</formula>
    </cfRule>
    <cfRule type="cellIs" dxfId="86" priority="740" operator="greaterThan">
      <formula>0</formula>
    </cfRule>
  </conditionalFormatting>
  <conditionalFormatting sqref="F12:S13 AN12:BR13 BV12:DD13 DH12:DU13 DY12:ES13 EW12:GT13 GX12:HQ13 W12:AJ13 HU13:IM13 IS13">
    <cfRule type="cellIs" dxfId="85" priority="731" operator="equal">
      <formula>"m"</formula>
    </cfRule>
  </conditionalFormatting>
  <conditionalFormatting sqref="IT4:JR19">
    <cfRule type="cellIs" dxfId="84" priority="101" operator="greaterThan">
      <formula>0</formula>
    </cfRule>
  </conditionalFormatting>
  <conditionalFormatting sqref="IJ7">
    <cfRule type="cellIs" dxfId="83" priority="100" operator="greaterThan">
      <formula>0</formula>
    </cfRule>
  </conditionalFormatting>
  <conditionalFormatting sqref="BK9">
    <cfRule type="cellIs" dxfId="82" priority="98" operator="equal">
      <formula>"m"</formula>
    </cfRule>
    <cfRule type="cellIs" dxfId="81" priority="99" operator="greaterThan">
      <formula>0</formula>
    </cfRule>
  </conditionalFormatting>
  <conditionalFormatting sqref="DM9">
    <cfRule type="cellIs" dxfId="80" priority="96" operator="equal">
      <formula>"m"</formula>
    </cfRule>
    <cfRule type="cellIs" dxfId="79" priority="97" operator="greaterThan">
      <formula>0</formula>
    </cfRule>
  </conditionalFormatting>
  <conditionalFormatting sqref="GA9">
    <cfRule type="cellIs" dxfId="78" priority="94" operator="equal">
      <formula>"m"</formula>
    </cfRule>
    <cfRule type="cellIs" dxfId="77" priority="95" operator="greaterThan">
      <formula>0</formula>
    </cfRule>
  </conditionalFormatting>
  <conditionalFormatting sqref="A56:EW58 FC59:XFD63 A44:JR44 AN45:JR46 A54:KE55 FC56:KE58 KG54:XFD58 A59:A60 A61:AL61 AT61:BK61 A62:JR62 D59:JR59 JT44:XFD44 A45:AJ46 A50:AV50 AX50:BP50 BR50:XFD50 JT45:KE46 KF45:XFD49 A51:XFD53 BN61:JR61 F53:JR58 A63:CH63 CJ63:JR63 D60:AL60 AT60:JR60 A47:KE49">
    <cfRule type="cellIs" dxfId="76" priority="91" operator="equal">
      <formula>"o"</formula>
    </cfRule>
    <cfRule type="cellIs" dxfId="75" priority="92" operator="equal">
      <formula>"x"</formula>
    </cfRule>
  </conditionalFormatting>
  <conditionalFormatting sqref="EP29">
    <cfRule type="cellIs" dxfId="74" priority="89" operator="equal">
      <formula>"m"</formula>
    </cfRule>
    <cfRule type="cellIs" dxfId="73" priority="90" operator="greaterThan">
      <formula>0</formula>
    </cfRule>
  </conditionalFormatting>
  <conditionalFormatting sqref="EP30">
    <cfRule type="cellIs" dxfId="72" priority="87" operator="equal">
      <formula>"m"</formula>
    </cfRule>
    <cfRule type="cellIs" dxfId="71" priority="88" operator="greaterThan">
      <formula>0</formula>
    </cfRule>
  </conditionalFormatting>
  <conditionalFormatting sqref="EQ30">
    <cfRule type="cellIs" dxfId="70" priority="85" operator="equal">
      <formula>"m"</formula>
    </cfRule>
    <cfRule type="cellIs" dxfId="69" priority="86" operator="greaterThan">
      <formula>0</formula>
    </cfRule>
  </conditionalFormatting>
  <conditionalFormatting sqref="ER30">
    <cfRule type="cellIs" dxfId="68" priority="81" operator="equal">
      <formula>"m"</formula>
    </cfRule>
    <cfRule type="cellIs" dxfId="67" priority="82" operator="greaterThan">
      <formula>0</formula>
    </cfRule>
  </conditionalFormatting>
  <conditionalFormatting sqref="B37:JR37 B36:BC36 BE36:JR36 B4:JR33">
    <cfRule type="cellIs" dxfId="66" priority="359" operator="equal">
      <formula>"m"</formula>
    </cfRule>
  </conditionalFormatting>
  <conditionalFormatting sqref="EX56:FB63">
    <cfRule type="cellIs" dxfId="65" priority="80" operator="greaterThan">
      <formula>0</formula>
    </cfRule>
  </conditionalFormatting>
  <conditionalFormatting sqref="EX56:FB63">
    <cfRule type="cellIs" dxfId="64" priority="78" operator="equal">
      <formula>"o"</formula>
    </cfRule>
    <cfRule type="cellIs" dxfId="63" priority="79" operator="equal">
      <formula>"x"</formula>
    </cfRule>
  </conditionalFormatting>
  <conditionalFormatting sqref="BT11">
    <cfRule type="cellIs" dxfId="62" priority="76" operator="equal">
      <formula>"m"</formula>
    </cfRule>
    <cfRule type="cellIs" dxfId="61" priority="77" operator="greaterThan">
      <formula>0</formula>
    </cfRule>
  </conditionalFormatting>
  <conditionalFormatting sqref="DW11">
    <cfRule type="cellIs" dxfId="60" priority="74" operator="equal">
      <formula>"m"</formula>
    </cfRule>
    <cfRule type="cellIs" dxfId="59" priority="75" operator="greaterThan">
      <formula>0</formula>
    </cfRule>
  </conditionalFormatting>
  <conditionalFormatting sqref="GV11">
    <cfRule type="cellIs" dxfId="58" priority="72" operator="equal">
      <formula>"m"</formula>
    </cfRule>
    <cfRule type="cellIs" dxfId="57" priority="73" operator="greaterThan">
      <formula>0</formula>
    </cfRule>
  </conditionalFormatting>
  <conditionalFormatting sqref="F34:AM35 HI34:HM35 AS34:AT35 AZ35:CW35 DC34:HE35 HQ34:IV35 AZ34:BC34 BE34:CW34">
    <cfRule type="cellIs" dxfId="56" priority="70" operator="equal">
      <formula>"m"</formula>
    </cfRule>
    <cfRule type="cellIs" dxfId="55" priority="71" operator="greaterThan">
      <formula>0</formula>
    </cfRule>
  </conditionalFormatting>
  <conditionalFormatting sqref="AN34:AR35">
    <cfRule type="cellIs" dxfId="54" priority="68" operator="equal">
      <formula>"m"</formula>
    </cfRule>
    <cfRule type="cellIs" dxfId="53" priority="69" operator="greaterThan">
      <formula>0</formula>
    </cfRule>
  </conditionalFormatting>
  <conditionalFormatting sqref="AU34:AY35">
    <cfRule type="cellIs" dxfId="52" priority="66" operator="equal">
      <formula>"m"</formula>
    </cfRule>
    <cfRule type="cellIs" dxfId="51" priority="67" operator="greaterThan">
      <formula>0</formula>
    </cfRule>
  </conditionalFormatting>
  <conditionalFormatting sqref="CX34:DB35">
    <cfRule type="cellIs" dxfId="50" priority="64" operator="equal">
      <formula>"m"</formula>
    </cfRule>
    <cfRule type="cellIs" dxfId="49" priority="65" operator="greaterThan">
      <formula>0</formula>
    </cfRule>
  </conditionalFormatting>
  <conditionalFormatting sqref="IU34:JR35">
    <cfRule type="cellIs" dxfId="48" priority="62" operator="equal">
      <formula>"m"</formula>
    </cfRule>
    <cfRule type="cellIs" dxfId="47" priority="63" operator="greaterThan">
      <formula>0</formula>
    </cfRule>
  </conditionalFormatting>
  <conditionalFormatting sqref="B35:JR35 B34:BC34 BE34:JR34">
    <cfRule type="cellIs" dxfId="46" priority="61" operator="equal">
      <formula>"m"</formula>
    </cfRule>
  </conditionalFormatting>
  <conditionalFormatting sqref="HF34:HH35">
    <cfRule type="cellIs" dxfId="45" priority="59" operator="equal">
      <formula>"m"</formula>
    </cfRule>
    <cfRule type="cellIs" dxfId="44" priority="60" operator="greaterThan">
      <formula>0</formula>
    </cfRule>
  </conditionalFormatting>
  <conditionalFormatting sqref="HN34:HP35">
    <cfRule type="cellIs" dxfId="43" priority="57" operator="equal">
      <formula>"m"</formula>
    </cfRule>
    <cfRule type="cellIs" dxfId="42" priority="58" operator="greaterThan">
      <formula>0</formula>
    </cfRule>
  </conditionalFormatting>
  <conditionalFormatting sqref="HS34:HU35">
    <cfRule type="cellIs" dxfId="41" priority="55" operator="equal">
      <formula>"m"</formula>
    </cfRule>
    <cfRule type="cellIs" dxfId="40" priority="56" operator="greaterThan">
      <formula>0</formula>
    </cfRule>
  </conditionalFormatting>
  <conditionalFormatting sqref="AK46:AM46 AK45:AL45">
    <cfRule type="cellIs" dxfId="39" priority="53" operator="equal">
      <formula>"m"</formula>
    </cfRule>
    <cfRule type="cellIs" dxfId="38" priority="54" operator="greaterThan">
      <formula>0</formula>
    </cfRule>
  </conditionalFormatting>
  <conditionalFormatting sqref="AK46:AM46 AK45:AL45">
    <cfRule type="expression" dxfId="37" priority="52">
      <formula>AK$2=""</formula>
    </cfRule>
  </conditionalFormatting>
  <conditionalFormatting sqref="AK46:AM46 AK45:AL45">
    <cfRule type="cellIs" dxfId="36" priority="51" operator="equal">
      <formula>""</formula>
    </cfRule>
  </conditionalFormatting>
  <conditionalFormatting sqref="AK46:AM46 AK45:AL45">
    <cfRule type="cellIs" dxfId="35" priority="49" operator="equal">
      <formula>"o"</formula>
    </cfRule>
    <cfRule type="cellIs" dxfId="34" priority="50" operator="equal">
      <formula>"x"</formula>
    </cfRule>
  </conditionalFormatting>
  <conditionalFormatting sqref="B59:C59">
    <cfRule type="cellIs" dxfId="33" priority="45" operator="equal">
      <formula>"o"</formula>
    </cfRule>
    <cfRule type="cellIs" dxfId="32" priority="46" operator="equal">
      <formula>"x"</formula>
    </cfRule>
  </conditionalFormatting>
  <conditionalFormatting sqref="F63:CH63 CJ63:JR63">
    <cfRule type="cellIs" dxfId="31" priority="43" operator="equal">
      <formula>"m"</formula>
    </cfRule>
    <cfRule type="cellIs" dxfId="30" priority="44" operator="greaterThan">
      <formula>0</formula>
    </cfRule>
  </conditionalFormatting>
  <conditionalFormatting sqref="F63:CH63 CJ63:JR63">
    <cfRule type="expression" dxfId="29" priority="42">
      <formula>F$2=""</formula>
    </cfRule>
  </conditionalFormatting>
  <conditionalFormatting sqref="BD34">
    <cfRule type="cellIs" dxfId="28" priority="36" operator="equal">
      <formula>"m"</formula>
    </cfRule>
    <cfRule type="cellIs" dxfId="27" priority="37" operator="greaterThan">
      <formula>0</formula>
    </cfRule>
  </conditionalFormatting>
  <conditionalFormatting sqref="BD34">
    <cfRule type="cellIs" dxfId="26" priority="35" operator="equal">
      <formula>"m"</formula>
    </cfRule>
  </conditionalFormatting>
  <conditionalFormatting sqref="AD64">
    <cfRule type="cellIs" dxfId="25" priority="34" operator="greaterThan">
      <formula>0</formula>
    </cfRule>
  </conditionalFormatting>
  <conditionalFormatting sqref="AD64">
    <cfRule type="cellIs" dxfId="24" priority="32" operator="equal">
      <formula>"o"</formula>
    </cfRule>
    <cfRule type="cellIs" dxfId="23" priority="33" operator="equal">
      <formula>"x"</formula>
    </cfRule>
  </conditionalFormatting>
  <conditionalFormatting sqref="AD64">
    <cfRule type="cellIs" dxfId="22" priority="30" operator="equal">
      <formula>"m"</formula>
    </cfRule>
    <cfRule type="cellIs" dxfId="21" priority="31" operator="greaterThan">
      <formula>0</formula>
    </cfRule>
  </conditionalFormatting>
  <conditionalFormatting sqref="AD64">
    <cfRule type="expression" dxfId="20" priority="29">
      <formula>AD$2=""</formula>
    </cfRule>
  </conditionalFormatting>
  <conditionalFormatting sqref="AN59:AR59">
    <cfRule type="cellIs" dxfId="19" priority="19" operator="equal">
      <formula>"m"</formula>
    </cfRule>
    <cfRule type="cellIs" dxfId="18" priority="20" operator="greaterThan">
      <formula>0</formula>
    </cfRule>
  </conditionalFormatting>
  <conditionalFormatting sqref="AN59:AR59">
    <cfRule type="expression" dxfId="17" priority="18">
      <formula>AN$2=""</formula>
    </cfRule>
  </conditionalFormatting>
  <conditionalFormatting sqref="AN59:AR59">
    <cfRule type="cellIs" dxfId="16" priority="17" operator="equal">
      <formula>""</formula>
    </cfRule>
  </conditionalFormatting>
  <conditionalFormatting sqref="JS44:JS46">
    <cfRule type="cellIs" dxfId="15" priority="15" operator="equal">
      <formula>"m"</formula>
    </cfRule>
    <cfRule type="cellIs" dxfId="14" priority="16" operator="greaterThan">
      <formula>0</formula>
    </cfRule>
  </conditionalFormatting>
  <conditionalFormatting sqref="JS44:JS46">
    <cfRule type="expression" dxfId="13" priority="14">
      <formula>JS$2=""</formula>
    </cfRule>
  </conditionalFormatting>
  <conditionalFormatting sqref="JS44:JS46">
    <cfRule type="cellIs" dxfId="12" priority="13" operator="equal">
      <formula>""</formula>
    </cfRule>
  </conditionalFormatting>
  <conditionalFormatting sqref="JS44:JS46">
    <cfRule type="cellIs" dxfId="11" priority="11" operator="equal">
      <formula>"o"</formula>
    </cfRule>
    <cfRule type="cellIs" dxfId="10" priority="12" operator="equal">
      <formula>"x"</formula>
    </cfRule>
  </conditionalFormatting>
  <conditionalFormatting sqref="BD36">
    <cfRule type="cellIs" dxfId="9" priority="9" operator="equal">
      <formula>"m"</formula>
    </cfRule>
    <cfRule type="cellIs" dxfId="8" priority="10" operator="greaterThan">
      <formula>0</formula>
    </cfRule>
  </conditionalFormatting>
  <conditionalFormatting sqref="BD36">
    <cfRule type="cellIs" dxfId="7" priority="8" operator="equal">
      <formula>"m"</formula>
    </cfRule>
  </conditionalFormatting>
  <conditionalFormatting sqref="CF30:CI30">
    <cfRule type="cellIs" dxfId="6" priority="6" operator="equal">
      <formula>"m"</formula>
    </cfRule>
    <cfRule type="cellIs" dxfId="5" priority="7" operator="greaterThan">
      <formula>0</formula>
    </cfRule>
  </conditionalFormatting>
  <conditionalFormatting sqref="B60:C60">
    <cfRule type="cellIs" dxfId="4" priority="4" operator="equal">
      <formula>"o"</formula>
    </cfRule>
    <cfRule type="cellIs" dxfId="3" priority="5" operator="equal">
      <formula>"x"</formula>
    </cfRule>
  </conditionalFormatting>
  <conditionalFormatting sqref="AM60:AS61">
    <cfRule type="cellIs" dxfId="2" priority="3" operator="greaterThan">
      <formula>0</formula>
    </cfRule>
  </conditionalFormatting>
  <conditionalFormatting sqref="AM60:AS61">
    <cfRule type="cellIs" dxfId="1" priority="1" operator="equal">
      <formula>"o"</formula>
    </cfRule>
    <cfRule type="cellIs" dxfId="0" priority="2" operator="equal">
      <formula>"x"</formula>
    </cfRule>
  </conditionalFormatting>
  <printOptions horizontalCentered="1" verticalCentered="1"/>
  <pageMargins left="0.36000000000000004" right="0.36000000000000004" top="0.5" bottom="0.41000000000000009" header="0.1" footer="0.10999999999999999"/>
  <pageSetup paperSize="9" scale="80" orientation="portrait" horizontalDpi="4294967292" verticalDpi="4294967292"/>
  <headerFooter>
    <oddHeader>&amp;L&amp;"Calibri,Gras"&amp;16&amp;K000000&amp;F&amp;C&amp;"Calibri,Normal"&amp;K000000Groupe Solano  Tél. 471 3ème étage bâtiment 3_x000D_</oddHeader>
    <oddFooter>&amp;L&amp;8&amp;A, &amp;D&amp;C&amp;8richoz.pascal@lesbuissonnets.ch&amp;R&amp;8oasis.lesbuissonnets.ch nom : oasis  code : oasis2006</oddFooter>
  </headerFooter>
  <colBreaks count="1" manualBreakCount="1">
    <brk id="293" max="1048575" man="1"/>
  </colBreaks>
  <extLst>
    <ext xmlns:mx="http://schemas.microsoft.com/office/mac/excel/2008/main" uri="{64002731-A6B0-56B0-2670-7721B7C09600}">
      <mx:PLV Mode="0" OnePage="0" WScale="7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officielle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les Buissonnets</dc:creator>
  <cp:lastModifiedBy>Fondation les Buissonnets</cp:lastModifiedBy>
  <cp:lastPrinted>2017-12-18T10:22:29Z</cp:lastPrinted>
  <dcterms:created xsi:type="dcterms:W3CDTF">2017-03-09T09:02:14Z</dcterms:created>
  <dcterms:modified xsi:type="dcterms:W3CDTF">2017-12-20T11:15:42Z</dcterms:modified>
</cp:coreProperties>
</file>